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db2\meic\IzvestaiPlanskiDokumenti\Indikatori\NacionalniIndikatori\2022\1 SocioEkonomski\CSI 091 GustinaNaNaselenie\"/>
    </mc:Choice>
  </mc:AlternateContent>
  <xr:revisionPtr revIDLastSave="0" documentId="13_ncr:1_{D23E786D-27F9-4AC0-88EF-5767A1A01E25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09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9" i="2" l="1"/>
  <c r="Y40" i="2"/>
  <c r="Y41" i="2"/>
  <c r="Y42" i="2"/>
  <c r="Y43" i="2"/>
  <c r="Y44" i="2"/>
  <c r="Y45" i="2"/>
  <c r="Y38" i="2"/>
  <c r="X40" i="2"/>
  <c r="X41" i="2"/>
  <c r="X42" i="2"/>
  <c r="X43" i="2"/>
  <c r="X44" i="2"/>
  <c r="X45" i="2"/>
  <c r="X39" i="2"/>
  <c r="X38" i="2"/>
  <c r="X6" i="2"/>
  <c r="W6" i="2"/>
  <c r="X5" i="2"/>
  <c r="W5" i="2"/>
  <c r="W39" i="2"/>
  <c r="W40" i="2"/>
  <c r="W41" i="2"/>
  <c r="W42" i="2"/>
  <c r="W43" i="2"/>
  <c r="W44" i="2"/>
  <c r="W45" i="2"/>
  <c r="W38" i="2"/>
  <c r="U5" i="2"/>
  <c r="R37" i="2"/>
  <c r="B5" i="2"/>
  <c r="Q37" i="2"/>
  <c r="T5" i="2"/>
  <c r="S5" i="2"/>
  <c r="R5" i="2"/>
  <c r="P5" i="2"/>
  <c r="C5" i="2"/>
  <c r="D5" i="2"/>
  <c r="E5" i="2"/>
  <c r="F5" i="2"/>
  <c r="G5" i="2"/>
  <c r="H5" i="2"/>
  <c r="I5" i="2"/>
  <c r="J5" i="2"/>
  <c r="K5" i="2"/>
  <c r="L5" i="2"/>
  <c r="M5" i="2"/>
  <c r="N5" i="2"/>
  <c r="O5" i="2"/>
  <c r="Q5" i="2"/>
</calcChain>
</file>

<file path=xl/sharedStrings.xml><?xml version="1.0" encoding="utf-8"?>
<sst xmlns="http://schemas.openxmlformats.org/spreadsheetml/2006/main" count="56" uniqueCount="41">
  <si>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</si>
  <si>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</si>
  <si>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</si>
  <si>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</si>
  <si>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</si>
  <si>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</si>
  <si>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</si>
  <si>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</si>
  <si>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</si>
  <si>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</si>
  <si>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</si>
  <si>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</si>
  <si>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</si>
  <si>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</si>
  <si>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Република Македонија</t>
  </si>
  <si>
    <t>Вардарски регион</t>
  </si>
  <si>
    <t>Источен регион</t>
  </si>
  <si>
    <t>Југозападен регион</t>
  </si>
  <si>
    <t>Југоисточен регион</t>
  </si>
  <si>
    <t>Пелагониски регион</t>
  </si>
  <si>
    <t>Полошки регион</t>
  </si>
  <si>
    <t>Североисточен регион</t>
  </si>
  <si>
    <t>Скопски регион</t>
  </si>
  <si>
    <t>2002</t>
  </si>
  <si>
    <t>2003</t>
  </si>
  <si>
    <t>2004</t>
  </si>
  <si>
    <t>2005</t>
  </si>
  <si>
    <t xml:space="preserve">Проценет број на население вкупно </t>
  </si>
  <si>
    <t>Густина на население на км2</t>
  </si>
  <si>
    <t>Површина во км2</t>
  </si>
  <si>
    <t>Извор: Државен завод за статистика</t>
  </si>
  <si>
    <t>2020</t>
  </si>
  <si>
    <t>2021</t>
  </si>
  <si>
    <t>broj na naselenie</t>
  </si>
  <si>
    <t>povrshina</t>
  </si>
  <si>
    <t>gustina</t>
  </si>
  <si>
    <t>Табела 2. Густина на население на км2, врз основа на проценетиот број на население во Република Северна Македонија на 31.12 и пописот во 2021, по статистички региони, по години</t>
  </si>
  <si>
    <t>Табела 1. Густина на население на км2, врз основа на проценетиот број на население во Република Северна Македонија на 31.12 и пописот од 2021 по години</t>
  </si>
  <si>
    <t>2021*</t>
  </si>
  <si>
    <t>* од попис за 2021</t>
  </si>
  <si>
    <t>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</si>
</sst>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5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Border="0" applyAlignment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1" fillId="0" borderId="1" xfId="0" applyFont="1" applyBorder="1"/>
    <xf numFmtId="0" fontId="1" fillId="0" borderId="0" xfId="0" applyFont="1" applyBorder="1"/>
    <xf numFmtId="1" fontId="3" fillId="0" borderId="0" xfId="0" applyNumberFormat="1" applyFont="1" applyBorder="1"/>
    <xf numFmtId="2" fontId="1" fillId="0" borderId="1" xfId="0" applyNumberFormat="1" applyFont="1" applyBorder="1" applyAlignment="1">
      <alignment horizontal="center"/>
    </xf>
    <xf numFmtId="164" fontId="3" fillId="0" borderId="1" xfId="1" applyNumberFormat="1" applyFont="1" applyFill="1" applyBorder="1" applyProtection="1"/>
    <xf numFmtId="164" fontId="3" fillId="0" borderId="0" xfId="1" applyNumberFormat="1" applyFont="1" applyFill="1" applyBorder="1" applyProtection="1"/>
    <xf numFmtId="165" fontId="3" fillId="0" borderId="0" xfId="2" applyNumberFormat="1" applyFont="1" applyFill="1" applyProtection="1"/>
    <xf numFmtId="1" fontId="3" fillId="0" borderId="0" xfId="0" applyNumberFormat="1" applyFont="1"/>
    <xf numFmtId="166" fontId="3" fillId="0" borderId="1" xfId="1" applyNumberFormat="1" applyFont="1" applyFill="1" applyBorder="1" applyProtection="1"/>
    <xf numFmtId="2" fontId="1" fillId="0" borderId="1" xfId="0" applyNumberFormat="1" applyFont="1" applyBorder="1" applyAlignment="1">
      <alignment horizontal="center" wrapText="1"/>
    </xf>
    <xf numFmtId="0" fontId="3" fillId="0" borderId="0" xfId="0" applyFont="1" applyBorder="1"/>
    <xf numFmtId="43" fontId="3" fillId="0" borderId="0" xfId="0" applyNumberFormat="1" applyFont="1"/>
    <xf numFmtId="43" fontId="3" fillId="0" borderId="1" xfId="0" applyNumberFormat="1" applyFont="1" applyBorder="1"/>
    <xf numFmtId="10" fontId="3" fillId="0" borderId="0" xfId="2" applyNumberFormat="1" applyFont="1" applyFill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'091'!$A$5</c:f>
              <c:strCache>
                <c:ptCount val="1"/>
                <c:pt idx="0">
                  <c:v>Густина на население на км2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'091'!$B$3:$U$3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cat>
          <c:val>
            <c:numRef>
              <c:f>'091'!$B$5:$U$5</c:f>
              <c:numCache>
                <c:formatCode>_(* #,##0.0_);_(* \(#,##0.0\);_(* "-"??_);_(@_)</c:formatCode>
                <c:ptCount val="20"/>
                <c:pt idx="0">
                  <c:v>78.701590635087314</c:v>
                </c:pt>
                <c:pt idx="1">
                  <c:v>78.944191654027151</c:v>
                </c:pt>
                <c:pt idx="2">
                  <c:v>79.150468634542833</c:v>
                </c:pt>
                <c:pt idx="3">
                  <c:v>79.279508419865437</c:v>
                </c:pt>
                <c:pt idx="4">
                  <c:v>79.412787306031973</c:v>
                </c:pt>
                <c:pt idx="5">
                  <c:v>79.538638043013265</c:v>
                </c:pt>
                <c:pt idx="6">
                  <c:v>79.672500291681246</c:v>
                </c:pt>
                <c:pt idx="7">
                  <c:v>79.832069381246839</c:v>
                </c:pt>
                <c:pt idx="8">
                  <c:v>80.009489363357062</c:v>
                </c:pt>
                <c:pt idx="9">
                  <c:v>80.107105355267763</c:v>
                </c:pt>
                <c:pt idx="10">
                  <c:v>80.204332438844162</c:v>
                </c:pt>
                <c:pt idx="11">
                  <c:v>80.339478085015358</c:v>
                </c:pt>
                <c:pt idx="12">
                  <c:v>80.471823591179557</c:v>
                </c:pt>
                <c:pt idx="13">
                  <c:v>80.55372768638432</c:v>
                </c:pt>
                <c:pt idx="14">
                  <c:v>80.647999066620002</c:v>
                </c:pt>
                <c:pt idx="15">
                  <c:v>80.710185509275462</c:v>
                </c:pt>
                <c:pt idx="16">
                  <c:v>80.781394625286822</c:v>
                </c:pt>
                <c:pt idx="17">
                  <c:v>80.747287364368219</c:v>
                </c:pt>
                <c:pt idx="18">
                  <c:v>80.457667327810839</c:v>
                </c:pt>
                <c:pt idx="19">
                  <c:v>71.431299342744921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55-7C45-99C2-0EAA01A63AD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8"/>
        <c:overlap val="-27"/>
        <c:axId val="1381886016"/>
        <c:axId val="1381891456"/>
      </c:barChart>
      <c:catAx>
        <c:axId val="138188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891456"/>
        <c:crosses val="autoZero"/>
        <c:auto val="1"/>
        <c:lblAlgn val="ctr"/>
        <c:lblOffset val="100"/>
        <c:noMultiLvlLbl val="0"/>
      </c:catAx>
      <c:valAx>
        <c:axId val="138189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Густина на население на </a:t>
                </a:r>
                <a:r>
                  <a:rPr lang="en-US"/>
                  <a:t>km</a:t>
                </a:r>
                <a:r>
                  <a:rPr lang="mk-MK" baseline="30000"/>
                  <a:t>2</a:t>
                </a:r>
                <a:endParaRPr lang="en-US" baseline="30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88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95788826320704E-2"/>
          <c:y val="2.8678568555992812E-2"/>
          <c:w val="0.93268489054607906"/>
          <c:h val="0.79204837135007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'091'!$A$38</c:f>
              <c:strCache>
                <c:ptCount val="1"/>
                <c:pt idx="0">
                  <c:v>Вардарски регион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'091'!$C$36:$R$36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2021*</c:v>
                </c:pt>
              </c:strCache>
            </c:strRef>
          </c:cat>
          <c:val>
            <c:numRef>
              <c:f>'091'!$C$38:$R$38</c:f>
              <c:numCache>
                <c:formatCode>_(* #,##0.0_);_(* \(#,##0.0\);_(* "-"??_);_(@_)</c:formatCode>
                <c:ptCount val="16"/>
                <c:pt idx="0">
                  <c:v>37.008949212892752</c:v>
                </c:pt>
                <c:pt idx="1">
                  <c:v>36.953253698350217</c:v>
                </c:pt>
                <c:pt idx="2">
                  <c:v>36.939569886587613</c:v>
                </c:pt>
                <c:pt idx="3">
                  <c:v>36.931167546031631</c:v>
                </c:pt>
                <c:pt idx="4">
                  <c:v>36.941490421571835</c:v>
                </c:pt>
                <c:pt idx="5">
                  <c:v>36.913642664300575</c:v>
                </c:pt>
                <c:pt idx="6">
                  <c:v>36.863228620964662</c:v>
                </c:pt>
                <c:pt idx="7">
                  <c:v>36.831539793724943</c:v>
                </c:pt>
                <c:pt idx="8">
                  <c:v>36.79552976277072</c:v>
                </c:pt>
                <c:pt idx="9">
                  <c:v>36.710306022845728</c:v>
                </c:pt>
                <c:pt idx="10">
                  <c:v>36.627242884777992</c:v>
                </c:pt>
                <c:pt idx="11">
                  <c:v>36.549941351662923</c:v>
                </c:pt>
                <c:pt idx="12">
                  <c:v>36.495446171485533</c:v>
                </c:pt>
                <c:pt idx="13">
                  <c:v>36.368210728780618</c:v>
                </c:pt>
                <c:pt idx="14">
                  <c:v>36.086612286718591</c:v>
                </c:pt>
                <c:pt idx="15" formatCode="_(* #,##0.00_);_(* \(#,##0.00\);_(* &quot;-&quot;??_);_(@_)">
                  <c:v>33.302556760211132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F-654D-9DE6-223B4E5628E6}"/>
            </c:ext>
          </c:extLst>
        </c:ser>
        <c:ser>
          <c:idx val="1"/>
          <c:order val="1"/>
          <c:tx>
            <c:strRef>
              <c:f>'091'!$A$39</c:f>
              <c:strCache>
                <c:ptCount val="1"/>
                <c:pt idx="0">
                  <c:v>Источен регион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'091'!$C$36:$R$36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2021*</c:v>
                </c:pt>
              </c:strCache>
            </c:strRef>
          </c:cat>
          <c:val>
            <c:numRef>
              <c:f>'091'!$C$39:$R$39</c:f>
              <c:numCache>
                <c:formatCode>_(* #,##0.0_);_(* \(#,##0.0\);_(* "-"??_);_(@_)</c:formatCode>
                <c:ptCount val="16"/>
                <c:pt idx="0">
                  <c:v>49.514877934820063</c:v>
                </c:pt>
                <c:pt idx="1">
                  <c:v>49.413816543722341</c:v>
                </c:pt>
                <c:pt idx="2">
                  <c:v>49.325627470731916</c:v>
                </c:pt>
                <c:pt idx="3">
                  <c:v>49.256062177130772</c:v>
                </c:pt>
                <c:pt idx="4">
                  <c:v>49.21470643172222</c:v>
                </c:pt>
                <c:pt idx="5">
                  <c:v>49.04627077989268</c:v>
                </c:pt>
                <c:pt idx="6">
                  <c:v>48.901388731408403</c:v>
                </c:pt>
                <c:pt idx="7">
                  <c:v>48.747194793229497</c:v>
                </c:pt>
                <c:pt idx="8">
                  <c:v>48.58916654752926</c:v>
                </c:pt>
                <c:pt idx="9">
                  <c:v>48.442915103501662</c:v>
                </c:pt>
                <c:pt idx="10">
                  <c:v>48.274479451672121</c:v>
                </c:pt>
                <c:pt idx="11">
                  <c:v>48.097553547473936</c:v>
                </c:pt>
                <c:pt idx="12">
                  <c:v>47.895156886169822</c:v>
                </c:pt>
                <c:pt idx="13">
                  <c:v>47.60128460257129</c:v>
                </c:pt>
                <c:pt idx="14">
                  <c:v>47.183071203638434</c:v>
                </c:pt>
                <c:pt idx="15" formatCode="_(* #,##0.00_);_(* \(#,##0.00\);_(* &quot;-&quot;??_);_(@_)">
                  <c:v>41.145954011315595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F-654D-9DE6-223B4E5628E6}"/>
            </c:ext>
          </c:extLst>
        </c:ser>
        <c:ser>
          <c:idx val="2"/>
          <c:order val="2"/>
          <c:tx>
            <c:strRef>
              <c:f>'091'!$A$40</c:f>
              <c:strCache>
                <c:ptCount val="1"/>
                <c:pt idx="0">
                  <c:v>Југозападен регион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'091'!$C$36:$R$36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2021*</c:v>
                </c:pt>
              </c:strCache>
            </c:strRef>
          </c:cat>
          <c:val>
            <c:numRef>
              <c:f>'091'!$C$40:$R$40</c:f>
              <c:numCache>
                <c:formatCode>_(* #,##0.0_);_(* \(#,##0.0\);_(* "-"??_);_(@_)</c:formatCode>
                <c:ptCount val="16"/>
                <c:pt idx="0">
                  <c:v>64.472004694762106</c:v>
                </c:pt>
                <c:pt idx="1">
                  <c:v>64.495223102780344</c:v>
                </c:pt>
                <c:pt idx="2">
                  <c:v>64.44965697704454</c:v>
                </c:pt>
                <c:pt idx="3">
                  <c:v>64.401769010506911</c:v>
                </c:pt>
                <c:pt idx="4">
                  <c:v>64.376228761686846</c:v>
                </c:pt>
                <c:pt idx="5">
                  <c:v>64.204412542351832</c:v>
                </c:pt>
                <c:pt idx="6">
                  <c:v>63.982676745777589</c:v>
                </c:pt>
                <c:pt idx="7">
                  <c:v>63.908377840119208</c:v>
                </c:pt>
                <c:pt idx="8">
                  <c:v>63.869487006688644</c:v>
                </c:pt>
                <c:pt idx="9">
                  <c:v>63.768777161909505</c:v>
                </c:pt>
                <c:pt idx="10">
                  <c:v>63.775162224114524</c:v>
                </c:pt>
                <c:pt idx="11">
                  <c:v>63.752814506396966</c:v>
                </c:pt>
                <c:pt idx="12">
                  <c:v>63.728725408078034</c:v>
                </c:pt>
                <c:pt idx="13">
                  <c:v>63.61263336798681</c:v>
                </c:pt>
                <c:pt idx="14">
                  <c:v>63.303248081143693</c:v>
                </c:pt>
                <c:pt idx="15" formatCode="_(* #,##0.00_);_(* \(#,##0.00\);_(* &quot;-&quot;??_);_(@_)">
                  <c:v>51.486239320257887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0F-654D-9DE6-223B4E5628E6}"/>
            </c:ext>
          </c:extLst>
        </c:ser>
        <c:ser>
          <c:idx val="3"/>
          <c:order val="3"/>
          <c:tx>
            <c:strRef>
              <c:f>'091'!$A$41</c:f>
              <c:strCache>
                <c:ptCount val="1"/>
                <c:pt idx="0">
                  <c:v>Југоисточен регион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'091'!$C$36:$R$36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2021*</c:v>
                </c:pt>
              </c:strCache>
            </c:strRef>
          </c:cat>
          <c:val>
            <c:numRef>
              <c:f>'091'!$C$41:$R$41</c:f>
              <c:numCache>
                <c:formatCode>_(* #,##0.0_);_(* \(#,##0.0\);_(* "-"??_);_(@_)</c:formatCode>
                <c:ptCount val="16"/>
                <c:pt idx="0">
                  <c:v>61.392926934827884</c:v>
                </c:pt>
                <c:pt idx="1">
                  <c:v>61.453939159751052</c:v>
                </c:pt>
                <c:pt idx="2">
                  <c:v>61.542067929084524</c:v>
                </c:pt>
                <c:pt idx="3">
                  <c:v>61.616281629575873</c:v>
                </c:pt>
                <c:pt idx="4">
                  <c:v>61.734381316415465</c:v>
                </c:pt>
                <c:pt idx="5">
                  <c:v>61.755432317997141</c:v>
                </c:pt>
                <c:pt idx="6">
                  <c:v>61.829646018488489</c:v>
                </c:pt>
                <c:pt idx="7">
                  <c:v>61.894226209781436</c:v>
                </c:pt>
                <c:pt idx="8">
                  <c:v>61.9299058734792</c:v>
                </c:pt>
                <c:pt idx="9">
                  <c:v>61.922769940739641</c:v>
                </c:pt>
                <c:pt idx="10">
                  <c:v>61.920272364280798</c:v>
                </c:pt>
                <c:pt idx="11">
                  <c:v>61.870320835103932</c:v>
                </c:pt>
                <c:pt idx="12">
                  <c:v>61.842490697419677</c:v>
                </c:pt>
                <c:pt idx="13">
                  <c:v>61.663021989019938</c:v>
                </c:pt>
                <c:pt idx="14">
                  <c:v>61.311934098233962</c:v>
                </c:pt>
                <c:pt idx="15" formatCode="_(* #,##0.00_);_(* \(#,##0.00\);_(* &quot;-&quot;??_);_(@_)">
                  <c:v>52.943982571197878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0F-654D-9DE6-223B4E5628E6}"/>
            </c:ext>
          </c:extLst>
        </c:ser>
        <c:ser>
          <c:idx val="4"/>
          <c:order val="4"/>
          <c:tx>
            <c:strRef>
              <c:f>'091'!$A$42</c:f>
              <c:strCache>
                <c:ptCount val="1"/>
                <c:pt idx="0">
                  <c:v>Пелагониски регион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'091'!$C$36:$R$36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2021*</c:v>
                </c:pt>
              </c:strCache>
            </c:strRef>
          </c:cat>
          <c:val>
            <c:numRef>
              <c:f>'091'!$C$42:$R$42</c:f>
              <c:numCache>
                <c:formatCode>_(* #,##0.0_);_(* \(#,##0.0\);_(* "-"??_);_(@_)</c:formatCode>
                <c:ptCount val="16"/>
                <c:pt idx="0">
                  <c:v>48.533496633679427</c:v>
                </c:pt>
                <c:pt idx="1">
                  <c:v>48.38534107775348</c:v>
                </c:pt>
                <c:pt idx="2">
                  <c:v>48.286159163925277</c:v>
                </c:pt>
                <c:pt idx="3">
                  <c:v>48.216402589676811</c:v>
                </c:pt>
                <c:pt idx="4">
                  <c:v>48.14067863887022</c:v>
                </c:pt>
                <c:pt idx="5">
                  <c:v>48.007750181747774</c:v>
                </c:pt>
                <c:pt idx="6">
                  <c:v>47.86617931719632</c:v>
                </c:pt>
                <c:pt idx="7">
                  <c:v>47.762264656442703</c:v>
                </c:pt>
                <c:pt idx="8">
                  <c:v>47.6361266623002</c:v>
                </c:pt>
                <c:pt idx="9">
                  <c:v>47.486119161925181</c:v>
                </c:pt>
                <c:pt idx="10">
                  <c:v>47.328292340542959</c:v>
                </c:pt>
                <c:pt idx="11">
                  <c:v>47.116964901743032</c:v>
                </c:pt>
                <c:pt idx="12">
                  <c:v>46.899258543174078</c:v>
                </c:pt>
                <c:pt idx="13">
                  <c:v>46.676613666074253</c:v>
                </c:pt>
                <c:pt idx="14">
                  <c:v>46.230706597058251</c:v>
                </c:pt>
                <c:pt idx="15" formatCode="_(* #,##0.00_);_(* \(#,##0.00\);_(* &quot;-&quot;??_);_(@_)">
                  <c:v>43.300724707017245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0F-654D-9DE6-223B4E5628E6}"/>
            </c:ext>
          </c:extLst>
        </c:ser>
        <c:ser>
          <c:idx val="5"/>
          <c:order val="5"/>
          <c:tx>
            <c:strRef>
              <c:f>'091'!$A$43</c:f>
              <c:strCache>
                <c:ptCount val="1"/>
                <c:pt idx="0">
                  <c:v>Полошки регион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'091'!$C$36:$R$36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2021*</c:v>
                </c:pt>
              </c:strCache>
            </c:strRef>
          </c:cat>
          <c:val>
            <c:numRef>
              <c:f>'091'!$C$43:$R$43</c:f>
              <c:numCache>
                <c:formatCode>_(* #,##0.0_);_(* \(#,##0.0\);_(* "-"??_);_(@_)</c:formatCode>
                <c:ptCount val="16"/>
                <c:pt idx="0">
                  <c:v>124.63229117927834</c:v>
                </c:pt>
                <c:pt idx="1">
                  <c:v>125.13466452245868</c:v>
                </c:pt>
                <c:pt idx="2">
                  <c:v>125.53720469528633</c:v>
                </c:pt>
                <c:pt idx="3">
                  <c:v>125.97181978228352</c:v>
                </c:pt>
                <c:pt idx="4">
                  <c:v>126.4605612869418</c:v>
                </c:pt>
                <c:pt idx="5">
                  <c:v>126.90319510248138</c:v>
                </c:pt>
                <c:pt idx="6">
                  <c:v>127.29330624606834</c:v>
                </c:pt>
                <c:pt idx="7">
                  <c:v>127.6814127075197</c:v>
                </c:pt>
                <c:pt idx="8">
                  <c:v>128.11201843024571</c:v>
                </c:pt>
                <c:pt idx="9">
                  <c:v>128.41953666984611</c:v>
                </c:pt>
                <c:pt idx="10">
                  <c:v>128.63083016693793</c:v>
                </c:pt>
                <c:pt idx="11">
                  <c:v>128.93032967799596</c:v>
                </c:pt>
                <c:pt idx="12">
                  <c:v>129.23704604474213</c:v>
                </c:pt>
                <c:pt idx="13">
                  <c:v>129.45114609682375</c:v>
                </c:pt>
                <c:pt idx="14">
                  <c:v>129.16808497927761</c:v>
                </c:pt>
                <c:pt idx="15" formatCode="_(* #,##0.00_);_(* \(#,##0.00\);_(* &quot;-&quot;??_);_(@_)">
                  <c:v>100.85636011468387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0F-654D-9DE6-223B4E5628E6}"/>
            </c:ext>
          </c:extLst>
        </c:ser>
        <c:ser>
          <c:idx val="6"/>
          <c:order val="6"/>
          <c:tx>
            <c:strRef>
              <c:f>'091'!$A$44</c:f>
              <c:strCache>
                <c:ptCount val="1"/>
                <c:pt idx="0">
                  <c:v>Североисточен регион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'091'!$C$36:$R$36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2021*</c:v>
                </c:pt>
              </c:strCache>
            </c:strRef>
          </c:cat>
          <c:val>
            <c:numRef>
              <c:f>'091'!$C$44:$R$44</c:f>
              <c:numCache>
                <c:formatCode>_(* #,##0.0_);_(* \(#,##0.0\);_(* "-"??_);_(@_)</c:formatCode>
                <c:ptCount val="16"/>
                <c:pt idx="0">
                  <c:v>72.795276561916495</c:v>
                </c:pt>
                <c:pt idx="1">
                  <c:v>72.821621965208166</c:v>
                </c:pt>
                <c:pt idx="2">
                  <c:v>72.937039922485965</c:v>
                </c:pt>
                <c:pt idx="3">
                  <c:v>73.129821365620245</c:v>
                </c:pt>
                <c:pt idx="4">
                  <c:v>73.269912002171196</c:v>
                </c:pt>
                <c:pt idx="5">
                  <c:v>73.316748274689715</c:v>
                </c:pt>
                <c:pt idx="6">
                  <c:v>73.415857172786943</c:v>
                </c:pt>
                <c:pt idx="7">
                  <c:v>73.542566017189742</c:v>
                </c:pt>
                <c:pt idx="8">
                  <c:v>73.672620309629579</c:v>
                </c:pt>
                <c:pt idx="9">
                  <c:v>73.696456626893465</c:v>
                </c:pt>
                <c:pt idx="10">
                  <c:v>73.670529404606427</c:v>
                </c:pt>
                <c:pt idx="11">
                  <c:v>73.708583876027731</c:v>
                </c:pt>
                <c:pt idx="12">
                  <c:v>73.681820291731427</c:v>
                </c:pt>
                <c:pt idx="13">
                  <c:v>73.588565927699008</c:v>
                </c:pt>
                <c:pt idx="14">
                  <c:v>73.253184761986006</c:v>
                </c:pt>
                <c:pt idx="15" formatCode="_(* #,##0.00_);_(* \(#,##0.00\);_(* &quot;-&quot;??_);_(@_)">
                  <c:v>63.974166450257989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0F-654D-9DE6-223B4E5628E6}"/>
            </c:ext>
          </c:extLst>
        </c:ser>
        <c:ser>
          <c:idx val="7"/>
          <c:order val="7"/>
          <c:tx>
            <c:strRef>
              <c:f>'091'!$A$45</c:f>
              <c:strCache>
                <c:ptCount val="1"/>
                <c:pt idx="0">
                  <c:v>Скопски регион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'091'!$C$36:$R$36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2021*</c:v>
                </c:pt>
              </c:strCache>
            </c:strRef>
          </c:cat>
          <c:val>
            <c:numRef>
              <c:f>'091'!$C$45:$R$45</c:f>
              <c:numCache>
                <c:formatCode>_(* #,##0.0_);_(* \(#,##0.0\);_(* "-"??_);_(@_)</c:formatCode>
                <c:ptCount val="16"/>
                <c:pt idx="0">
                  <c:v>315.38388182727249</c:v>
                </c:pt>
                <c:pt idx="1">
                  <c:v>316.9768077444968</c:v>
                </c:pt>
                <c:pt idx="2">
                  <c:v>318.53936684657674</c:v>
                </c:pt>
                <c:pt idx="3">
                  <c:v>320.21380368866238</c:v>
                </c:pt>
                <c:pt idx="4">
                  <c:v>321.94045014275065</c:v>
                </c:pt>
                <c:pt idx="5">
                  <c:v>323.64738480455225</c:v>
                </c:pt>
                <c:pt idx="6">
                  <c:v>325.39107929521288</c:v>
                </c:pt>
                <c:pt idx="7">
                  <c:v>327.24452052130766</c:v>
                </c:pt>
                <c:pt idx="8">
                  <c:v>329.0516123979715</c:v>
                </c:pt>
                <c:pt idx="9">
                  <c:v>330.79211038177482</c:v>
                </c:pt>
                <c:pt idx="10">
                  <c:v>332.74837257844626</c:v>
                </c:pt>
                <c:pt idx="11">
                  <c:v>334.33224172624159</c:v>
                </c:pt>
                <c:pt idx="12">
                  <c:v>336.09831176490331</c:v>
                </c:pt>
                <c:pt idx="13">
                  <c:v>337.37691450782586</c:v>
                </c:pt>
                <c:pt idx="14">
                  <c:v>337.89794512556676</c:v>
                </c:pt>
                <c:pt idx="15" formatCode="_(* #,##0.00_);_(* \(#,##0.00\);_(* &quot;-&quot;??_);_(@_)">
                  <c:v>323.38367298882446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0F-654D-9DE6-223B4E562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1896896"/>
        <c:axId val="1381893632"/>
      </c:barChart>
      <c:catAx>
        <c:axId val="138189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893632"/>
        <c:crosses val="autoZero"/>
        <c:auto val="1"/>
        <c:lblAlgn val="ctr"/>
        <c:lblOffset val="100"/>
        <c:noMultiLvlLbl val="0"/>
      </c:catAx>
      <c:valAx>
        <c:axId val="1381893632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 sz="1200" b="1" i="0" baseline="0">
                    <a:effectLst/>
                  </a:rPr>
                  <a:t>Густина на население на </a:t>
                </a:r>
                <a:r>
                  <a:rPr lang="en-US" sz="1200" b="1" i="0" baseline="0">
                    <a:effectLst/>
                  </a:rPr>
                  <a:t>km</a:t>
                </a:r>
                <a:r>
                  <a:rPr lang="mk-MK" sz="1200" b="1" i="0" baseline="30000">
                    <a:effectLst/>
                  </a:rPr>
                  <a:t>2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89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292099</xdr:colOff>
      <xdr:row>6</xdr:row>
      <xdr:rowOff>0</xdr:rowOff>
    </xdr:from>
    <xdr:to>
      <xdr:col>11</xdr:col>
      <xdr:colOff>776941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67368DE-0BBE-A146-A006-08067D732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403411</xdr:colOff>
      <xdr:row>46</xdr:row>
      <xdr:rowOff>10457</xdr:rowOff>
    </xdr:from>
    <xdr:to>
      <xdr:col>11</xdr:col>
      <xdr:colOff>425824</xdr:colOff>
      <xdr:row>72</xdr:row>
      <xdr:rowOff>29881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315B44C-DC1C-434B-951B-D03A3F7CF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5"/>
  <sheetViews>
    <sheetView tabSelected="1" zoomScale="55" zoomScaleNormal="55" workbookViewId="0">
      <selection activeCell="P69" sqref="P69"/>
    </sheetView>
  </sheetViews>
  <sheetFormatPr defaultColWidth="8.88671875" defaultRowHeight="15.75" x14ac:dyDescent="0.3"/>
  <cols>
    <col min="1" max="1" width="50" style="2" customWidth="1"/>
    <col min="2" max="2" width="12.33203125" style="2" bestFit="1" customWidth="1"/>
    <col min="3" max="19" width="12.109375" style="2" bestFit="1" customWidth="1"/>
    <col min="20" max="20" width="12.44140625" style="2" customWidth="1"/>
    <col min="21" max="21" width="12.5546875" style="2" customWidth="1"/>
    <col min="22" max="16384" width="8.88671875" style="2"/>
  </cols>
  <sheetData>
    <row r="1" spans="1:24" x14ac:dyDescent="0.3">
      <c r="A1" s="1" t="s">
        <v>37</v>
      </c>
    </row>
    <row r="2" spans="1:24" x14ac:dyDescent="0.3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24" x14ac:dyDescent="0.3">
      <c r="A3" s="3"/>
      <c r="B3" s="7" t="s">
        <v>23</v>
      </c>
      <c r="C3" s="7" t="s">
        <v>24</v>
      </c>
      <c r="D3" s="7" t="s">
        <v>25</v>
      </c>
      <c r="E3" s="7" t="s">
        <v>26</v>
      </c>
      <c r="F3" s="7" t="s">
        <v>0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  <c r="P3" s="7" t="s">
        <v>10</v>
      </c>
      <c r="Q3" s="7" t="s">
        <v>11</v>
      </c>
      <c r="R3" s="7" t="s">
        <v>12</v>
      </c>
      <c r="S3" s="7" t="s">
        <v>13</v>
      </c>
      <c r="T3" s="7" t="s">
        <v>31</v>
      </c>
      <c r="U3" s="7" t="s">
        <v>32</v>
      </c>
    </row>
    <row r="4" spans="1:24" x14ac:dyDescent="0.3">
      <c r="A4" s="4" t="s">
        <v>27</v>
      </c>
      <c r="B4" s="8">
        <v>2023654</v>
      </c>
      <c r="C4" s="8">
        <v>2029892</v>
      </c>
      <c r="D4" s="8">
        <v>2035196</v>
      </c>
      <c r="E4" s="8">
        <v>2038514</v>
      </c>
      <c r="F4" s="8">
        <v>2041941</v>
      </c>
      <c r="G4" s="8">
        <v>2045177</v>
      </c>
      <c r="H4" s="8">
        <v>2048619</v>
      </c>
      <c r="I4" s="8">
        <v>2052722</v>
      </c>
      <c r="J4" s="8">
        <v>2057284</v>
      </c>
      <c r="K4" s="8">
        <v>2059794</v>
      </c>
      <c r="L4" s="8">
        <v>2062294</v>
      </c>
      <c r="M4" s="8">
        <v>2065769</v>
      </c>
      <c r="N4" s="8">
        <v>2069172</v>
      </c>
      <c r="O4" s="8">
        <v>2071278</v>
      </c>
      <c r="P4" s="8">
        <v>2073702</v>
      </c>
      <c r="Q4" s="8">
        <v>2075301</v>
      </c>
      <c r="R4" s="8">
        <v>2077132</v>
      </c>
      <c r="S4" s="8">
        <v>2076255</v>
      </c>
      <c r="T4" s="8">
        <v>2068808</v>
      </c>
      <c r="U4" s="8">
        <v>1836713</v>
      </c>
    </row>
    <row r="5" spans="1:24" x14ac:dyDescent="0.3">
      <c r="A5" s="4" t="s">
        <v>28</v>
      </c>
      <c r="B5" s="12">
        <f t="shared" ref="B5:Q5" si="0">B4/25713</f>
        <v>78.701590635087314</v>
      </c>
      <c r="C5" s="12">
        <f t="shared" si="0"/>
        <v>78.944191654027151</v>
      </c>
      <c r="D5" s="12">
        <f t="shared" si="0"/>
        <v>79.150468634542833</v>
      </c>
      <c r="E5" s="12">
        <f t="shared" si="0"/>
        <v>79.279508419865437</v>
      </c>
      <c r="F5" s="12">
        <f t="shared" si="0"/>
        <v>79.412787306031973</v>
      </c>
      <c r="G5" s="12">
        <f t="shared" si="0"/>
        <v>79.538638043013265</v>
      </c>
      <c r="H5" s="12">
        <f t="shared" si="0"/>
        <v>79.672500291681246</v>
      </c>
      <c r="I5" s="12">
        <f t="shared" si="0"/>
        <v>79.832069381246839</v>
      </c>
      <c r="J5" s="12">
        <f t="shared" si="0"/>
        <v>80.009489363357062</v>
      </c>
      <c r="K5" s="12">
        <f t="shared" si="0"/>
        <v>80.107105355267763</v>
      </c>
      <c r="L5" s="12">
        <f t="shared" si="0"/>
        <v>80.204332438844162</v>
      </c>
      <c r="M5" s="12">
        <f t="shared" si="0"/>
        <v>80.339478085015358</v>
      </c>
      <c r="N5" s="12">
        <f t="shared" si="0"/>
        <v>80.471823591179557</v>
      </c>
      <c r="O5" s="12">
        <f t="shared" si="0"/>
        <v>80.55372768638432</v>
      </c>
      <c r="P5" s="12">
        <f>P4/25713</f>
        <v>80.647999066620002</v>
      </c>
      <c r="Q5" s="12">
        <f t="shared" si="0"/>
        <v>80.710185509275462</v>
      </c>
      <c r="R5" s="12">
        <f>R4/25713</f>
        <v>80.781394625286822</v>
      </c>
      <c r="S5" s="12">
        <f>S4/25713</f>
        <v>80.747287364368219</v>
      </c>
      <c r="T5" s="12">
        <f>T4/25713</f>
        <v>80.457667327810839</v>
      </c>
      <c r="U5" s="12">
        <f>U4/25713</f>
        <v>71.431299342744921</v>
      </c>
      <c r="W5" s="2">
        <f>(U5/B5)*100</f>
        <v>90.762205396772373</v>
      </c>
      <c r="X5" s="2">
        <f>100-W5</f>
        <v>9.237794603227627</v>
      </c>
    </row>
    <row r="6" spans="1:24" x14ac:dyDescent="0.3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W6" s="2">
        <f>(U5/T5)*100</f>
        <v>88.781220876949448</v>
      </c>
      <c r="X6" s="2">
        <f>100-W6</f>
        <v>11.218779123050552</v>
      </c>
    </row>
    <row r="7" spans="1:24" x14ac:dyDescent="0.3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4" x14ac:dyDescent="0.3">
      <c r="A8" s="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24" x14ac:dyDescent="0.3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24" x14ac:dyDescent="0.3">
      <c r="A10" s="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24" x14ac:dyDescent="0.3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4" x14ac:dyDescent="0.3">
      <c r="A12" s="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4" x14ac:dyDescent="0.3">
      <c r="A13" s="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24" x14ac:dyDescent="0.3">
      <c r="A14" s="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24" x14ac:dyDescent="0.3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24" x14ac:dyDescent="0.3">
      <c r="A16" s="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3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3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3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3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3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3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3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3">
      <c r="A24" s="5"/>
      <c r="B24" s="6"/>
      <c r="C24" s="6"/>
      <c r="D24" s="6"/>
      <c r="E24" s="6"/>
      <c r="F24" s="6"/>
      <c r="G24" s="6"/>
      <c r="H24" s="6"/>
      <c r="I24" s="6"/>
      <c r="J24" s="6"/>
    </row>
    <row r="25" spans="1:19" x14ac:dyDescent="0.3">
      <c r="A25" s="5"/>
      <c r="B25" s="6"/>
      <c r="C25" s="6"/>
      <c r="D25" s="6"/>
      <c r="E25" s="6"/>
      <c r="F25" s="6"/>
      <c r="G25" s="6"/>
      <c r="H25" s="6"/>
      <c r="I25" s="6"/>
      <c r="J25" s="6"/>
    </row>
    <row r="26" spans="1:19" x14ac:dyDescent="0.3">
      <c r="A26" s="5"/>
      <c r="B26" s="6"/>
      <c r="C26" s="6"/>
      <c r="D26" s="6"/>
      <c r="E26" s="6"/>
      <c r="F26" s="6"/>
      <c r="G26" s="6"/>
      <c r="H26" s="6"/>
      <c r="I26" s="6"/>
      <c r="J26" s="6"/>
    </row>
    <row r="27" spans="1:19" x14ac:dyDescent="0.3">
      <c r="A27" s="5"/>
      <c r="B27" s="6"/>
      <c r="C27" s="6"/>
      <c r="D27" s="6"/>
      <c r="E27" s="6"/>
      <c r="F27" s="6"/>
      <c r="G27" s="6"/>
      <c r="H27" s="6"/>
      <c r="I27" s="6"/>
      <c r="J27" s="6"/>
    </row>
    <row r="28" spans="1:19" x14ac:dyDescent="0.3">
      <c r="A28" s="5"/>
      <c r="B28" s="6"/>
      <c r="C28" s="6"/>
      <c r="D28" s="6"/>
      <c r="E28" s="6"/>
      <c r="F28" s="6"/>
      <c r="G28" s="6"/>
      <c r="H28" s="6"/>
      <c r="I28" s="6"/>
      <c r="J28" s="6"/>
    </row>
    <row r="29" spans="1:19" x14ac:dyDescent="0.3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9" x14ac:dyDescent="0.3">
      <c r="A30" s="5"/>
      <c r="B30" s="6"/>
      <c r="C30" s="6"/>
      <c r="D30" s="6"/>
      <c r="E30" s="6"/>
      <c r="F30" s="6"/>
      <c r="G30" s="6"/>
      <c r="H30" s="6"/>
      <c r="I30" s="6"/>
      <c r="J30" s="6"/>
    </row>
    <row r="31" spans="1:19" x14ac:dyDescent="0.3">
      <c r="A31" s="5"/>
      <c r="B31" s="6"/>
      <c r="C31" s="6"/>
      <c r="D31" s="6"/>
      <c r="E31" s="6"/>
      <c r="F31" s="6"/>
      <c r="G31" s="6"/>
      <c r="H31" s="6"/>
      <c r="I31" s="6"/>
      <c r="J31" s="6"/>
    </row>
    <row r="32" spans="1:19" x14ac:dyDescent="0.3">
      <c r="A32" s="5"/>
      <c r="B32" s="6"/>
      <c r="C32" s="6"/>
      <c r="D32" s="6"/>
      <c r="E32" s="6"/>
      <c r="F32" s="6"/>
      <c r="G32" s="6"/>
      <c r="H32" s="6"/>
      <c r="I32" s="6"/>
      <c r="J32" s="6"/>
    </row>
    <row r="33" spans="1:25" x14ac:dyDescent="0.3">
      <c r="A33" s="1" t="s">
        <v>36</v>
      </c>
    </row>
    <row r="35" spans="1:25" x14ac:dyDescent="0.3">
      <c r="A35" s="5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T35" s="11"/>
    </row>
    <row r="36" spans="1:25" ht="31.45" x14ac:dyDescent="0.3">
      <c r="A36" s="4"/>
      <c r="B36" s="13" t="s">
        <v>29</v>
      </c>
      <c r="C36" s="7" t="s">
        <v>0</v>
      </c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31</v>
      </c>
      <c r="R36" s="7" t="s">
        <v>38</v>
      </c>
      <c r="T36" s="11"/>
    </row>
    <row r="37" spans="1:25" x14ac:dyDescent="0.3">
      <c r="A37" s="4" t="s">
        <v>14</v>
      </c>
      <c r="B37" s="8">
        <v>25713</v>
      </c>
      <c r="C37" s="12">
        <v>79.412787306031973</v>
      </c>
      <c r="D37" s="12">
        <v>79.538638043013265</v>
      </c>
      <c r="E37" s="12">
        <v>79.672500291681246</v>
      </c>
      <c r="F37" s="12">
        <v>79.832069381246839</v>
      </c>
      <c r="G37" s="12">
        <v>80.009489363357062</v>
      </c>
      <c r="H37" s="12">
        <v>80.107105355267763</v>
      </c>
      <c r="I37" s="12">
        <v>80.204332438844162</v>
      </c>
      <c r="J37" s="12">
        <v>80.339478085015358</v>
      </c>
      <c r="K37" s="12">
        <v>80.471823591179557</v>
      </c>
      <c r="L37" s="12">
        <v>80.55372768638432</v>
      </c>
      <c r="M37" s="12">
        <v>80.647999066620002</v>
      </c>
      <c r="N37" s="12">
        <v>80.710185509275462</v>
      </c>
      <c r="O37" s="12">
        <v>80.781394625286822</v>
      </c>
      <c r="P37" s="12">
        <v>80.747287364368219</v>
      </c>
      <c r="Q37" s="12">
        <f>T4/B37</f>
        <v>80.457667327810839</v>
      </c>
      <c r="R37" s="12">
        <f>U5</f>
        <v>71.431299342744921</v>
      </c>
      <c r="S37" s="14"/>
      <c r="T37" s="11" t="s">
        <v>34</v>
      </c>
      <c r="U37" s="2" t="s">
        <v>33</v>
      </c>
      <c r="W37" s="2" t="s">
        <v>35</v>
      </c>
      <c r="X37" s="2" t="s">
        <v>40</v>
      </c>
    </row>
    <row r="38" spans="1:25" x14ac:dyDescent="0.3">
      <c r="A38" s="4" t="s">
        <v>15</v>
      </c>
      <c r="B38" s="8">
        <v>4165.5059999999994</v>
      </c>
      <c r="C38" s="12">
        <v>37.008949212892752</v>
      </c>
      <c r="D38" s="12">
        <v>36.953253698350217</v>
      </c>
      <c r="E38" s="12">
        <v>36.939569886587613</v>
      </c>
      <c r="F38" s="12">
        <v>36.931167546031631</v>
      </c>
      <c r="G38" s="12">
        <v>36.941490421571835</v>
      </c>
      <c r="H38" s="12">
        <v>36.913642664300575</v>
      </c>
      <c r="I38" s="12">
        <v>36.863228620964662</v>
      </c>
      <c r="J38" s="12">
        <v>36.831539793724943</v>
      </c>
      <c r="K38" s="12">
        <v>36.79552976277072</v>
      </c>
      <c r="L38" s="12">
        <v>36.710306022845728</v>
      </c>
      <c r="M38" s="12">
        <v>36.627242884777992</v>
      </c>
      <c r="N38" s="12">
        <v>36.549941351662923</v>
      </c>
      <c r="O38" s="12">
        <v>36.495446171485533</v>
      </c>
      <c r="P38" s="12">
        <v>36.368210728780618</v>
      </c>
      <c r="Q38" s="12">
        <v>36.086612286718591</v>
      </c>
      <c r="R38" s="16">
        <v>33.302556760211132</v>
      </c>
      <c r="T38" s="8">
        <v>4165.5059999999994</v>
      </c>
      <c r="U38">
        <v>138722</v>
      </c>
      <c r="W38" s="15">
        <f>U38/T38</f>
        <v>33.302556760211132</v>
      </c>
      <c r="X38" s="17">
        <f>U38/U4</f>
        <v>7.5527314283723154E-2</v>
      </c>
      <c r="Y38" s="2">
        <f>(R38/C38)*100</f>
        <v>89.985145399939029</v>
      </c>
    </row>
    <row r="39" spans="1:25" x14ac:dyDescent="0.3">
      <c r="A39" s="4" t="s">
        <v>16</v>
      </c>
      <c r="B39" s="8">
        <v>3651.2459999999996</v>
      </c>
      <c r="C39" s="12">
        <v>49.514877934820063</v>
      </c>
      <c r="D39" s="12">
        <v>49.413816543722341</v>
      </c>
      <c r="E39" s="12">
        <v>49.325627470731916</v>
      </c>
      <c r="F39" s="12">
        <v>49.256062177130772</v>
      </c>
      <c r="G39" s="12">
        <v>49.21470643172222</v>
      </c>
      <c r="H39" s="12">
        <v>49.04627077989268</v>
      </c>
      <c r="I39" s="12">
        <v>48.901388731408403</v>
      </c>
      <c r="J39" s="12">
        <v>48.747194793229497</v>
      </c>
      <c r="K39" s="12">
        <v>48.58916654752926</v>
      </c>
      <c r="L39" s="12">
        <v>48.442915103501662</v>
      </c>
      <c r="M39" s="12">
        <v>48.274479451672121</v>
      </c>
      <c r="N39" s="12">
        <v>48.097553547473936</v>
      </c>
      <c r="O39" s="12">
        <v>47.895156886169822</v>
      </c>
      <c r="P39" s="12">
        <v>47.60128460257129</v>
      </c>
      <c r="Q39" s="12">
        <v>47.183071203638434</v>
      </c>
      <c r="R39" s="16">
        <v>41.145954011315595</v>
      </c>
      <c r="T39" s="8">
        <v>3651.2459999999996</v>
      </c>
      <c r="U39">
        <v>150234</v>
      </c>
      <c r="W39" s="15">
        <f t="shared" ref="W39:W45" si="1">U39/T39</f>
        <v>41.145954011315595</v>
      </c>
      <c r="X39" s="17">
        <f>U39/U4</f>
        <v>8.179503275688689E-2</v>
      </c>
      <c r="Y39" s="2">
        <f t="shared" ref="Y39:Y45" si="2">(R39/C39)*100</f>
        <v>83.098163072276833</v>
      </c>
    </row>
    <row r="40" spans="1:25" x14ac:dyDescent="0.3">
      <c r="A40" s="4" t="s">
        <v>17</v>
      </c>
      <c r="B40" s="8">
        <v>3445.5419999999999</v>
      </c>
      <c r="C40" s="12">
        <v>64.472004694762106</v>
      </c>
      <c r="D40" s="12">
        <v>64.495223102780344</v>
      </c>
      <c r="E40" s="12">
        <v>64.44965697704454</v>
      </c>
      <c r="F40" s="12">
        <v>64.401769010506911</v>
      </c>
      <c r="G40" s="12">
        <v>64.376228761686846</v>
      </c>
      <c r="H40" s="12">
        <v>64.204412542351832</v>
      </c>
      <c r="I40" s="12">
        <v>63.982676745777589</v>
      </c>
      <c r="J40" s="12">
        <v>63.908377840119208</v>
      </c>
      <c r="K40" s="12">
        <v>63.869487006688644</v>
      </c>
      <c r="L40" s="12">
        <v>63.768777161909505</v>
      </c>
      <c r="M40" s="12">
        <v>63.775162224114524</v>
      </c>
      <c r="N40" s="12">
        <v>63.752814506396966</v>
      </c>
      <c r="O40" s="12">
        <v>63.728725408078034</v>
      </c>
      <c r="P40" s="12">
        <v>63.61263336798681</v>
      </c>
      <c r="Q40" s="12">
        <v>63.303248081143693</v>
      </c>
      <c r="R40" s="16">
        <v>51.486239320257887</v>
      </c>
      <c r="T40" s="8">
        <v>3445.5419999999999</v>
      </c>
      <c r="U40">
        <v>177398</v>
      </c>
      <c r="W40" s="15">
        <f t="shared" si="1"/>
        <v>51.486239320257887</v>
      </c>
      <c r="X40" s="17">
        <f>U40/U4</f>
        <v>9.6584496325773275E-2</v>
      </c>
      <c r="Y40" s="2">
        <f t="shared" si="2"/>
        <v>79.858288204338677</v>
      </c>
    </row>
    <row r="41" spans="1:25" x14ac:dyDescent="0.3">
      <c r="A41" s="4" t="s">
        <v>18</v>
      </c>
      <c r="B41" s="8">
        <v>2802.7170000000001</v>
      </c>
      <c r="C41" s="12">
        <v>61.392926934827884</v>
      </c>
      <c r="D41" s="12">
        <v>61.453939159751052</v>
      </c>
      <c r="E41" s="12">
        <v>61.542067929084524</v>
      </c>
      <c r="F41" s="12">
        <v>61.616281629575873</v>
      </c>
      <c r="G41" s="12">
        <v>61.734381316415465</v>
      </c>
      <c r="H41" s="12">
        <v>61.755432317997141</v>
      </c>
      <c r="I41" s="12">
        <v>61.829646018488489</v>
      </c>
      <c r="J41" s="12">
        <v>61.894226209781436</v>
      </c>
      <c r="K41" s="12">
        <v>61.9299058734792</v>
      </c>
      <c r="L41" s="12">
        <v>61.922769940739641</v>
      </c>
      <c r="M41" s="12">
        <v>61.920272364280798</v>
      </c>
      <c r="N41" s="12">
        <v>61.870320835103932</v>
      </c>
      <c r="O41" s="12">
        <v>61.842490697419677</v>
      </c>
      <c r="P41" s="12">
        <v>61.663021989019938</v>
      </c>
      <c r="Q41" s="12">
        <v>61.311934098233962</v>
      </c>
      <c r="R41" s="16">
        <v>52.943982571197878</v>
      </c>
      <c r="T41" s="8">
        <v>2802.7170000000001</v>
      </c>
      <c r="U41">
        <v>148387</v>
      </c>
      <c r="W41" s="15">
        <f t="shared" si="1"/>
        <v>52.943982571197878</v>
      </c>
      <c r="X41" s="17">
        <f>U41/U4</f>
        <v>8.0789431990735627E-2</v>
      </c>
      <c r="Y41" s="2">
        <f t="shared" si="2"/>
        <v>86.237918950176379</v>
      </c>
    </row>
    <row r="42" spans="1:25" x14ac:dyDescent="0.3">
      <c r="A42" s="4" t="s">
        <v>19</v>
      </c>
      <c r="B42" s="8">
        <v>4859.7569999999996</v>
      </c>
      <c r="C42" s="12">
        <v>48.533496633679427</v>
      </c>
      <c r="D42" s="12">
        <v>48.38534107775348</v>
      </c>
      <c r="E42" s="12">
        <v>48.286159163925277</v>
      </c>
      <c r="F42" s="12">
        <v>48.216402589676811</v>
      </c>
      <c r="G42" s="12">
        <v>48.14067863887022</v>
      </c>
      <c r="H42" s="12">
        <v>48.007750181747774</v>
      </c>
      <c r="I42" s="12">
        <v>47.86617931719632</v>
      </c>
      <c r="J42" s="12">
        <v>47.762264656442703</v>
      </c>
      <c r="K42" s="12">
        <v>47.6361266623002</v>
      </c>
      <c r="L42" s="12">
        <v>47.486119161925181</v>
      </c>
      <c r="M42" s="12">
        <v>47.328292340542959</v>
      </c>
      <c r="N42" s="12">
        <v>47.116964901743032</v>
      </c>
      <c r="O42" s="12">
        <v>46.899258543174078</v>
      </c>
      <c r="P42" s="12">
        <v>46.676613666074253</v>
      </c>
      <c r="Q42" s="12">
        <v>46.230706597058251</v>
      </c>
      <c r="R42" s="16">
        <v>43.300724707017245</v>
      </c>
      <c r="T42" s="8">
        <v>4859.7569999999996</v>
      </c>
      <c r="U42">
        <v>210431</v>
      </c>
      <c r="W42" s="15">
        <f t="shared" si="1"/>
        <v>43.300724707017245</v>
      </c>
      <c r="X42" s="17">
        <f>U42/U4</f>
        <v>0.11456934208011813</v>
      </c>
      <c r="Y42" s="2">
        <f t="shared" si="2"/>
        <v>89.218225989035901</v>
      </c>
    </row>
    <row r="43" spans="1:25" x14ac:dyDescent="0.3">
      <c r="A43" s="4" t="s">
        <v>20</v>
      </c>
      <c r="B43" s="8">
        <v>2494.1609999999996</v>
      </c>
      <c r="C43" s="12">
        <v>124.63229117927834</v>
      </c>
      <c r="D43" s="12">
        <v>125.13466452245868</v>
      </c>
      <c r="E43" s="12">
        <v>125.53720469528633</v>
      </c>
      <c r="F43" s="12">
        <v>125.97181978228352</v>
      </c>
      <c r="G43" s="12">
        <v>126.4605612869418</v>
      </c>
      <c r="H43" s="12">
        <v>126.90319510248138</v>
      </c>
      <c r="I43" s="12">
        <v>127.29330624606834</v>
      </c>
      <c r="J43" s="12">
        <v>127.6814127075197</v>
      </c>
      <c r="K43" s="12">
        <v>128.11201843024571</v>
      </c>
      <c r="L43" s="12">
        <v>128.41953666984611</v>
      </c>
      <c r="M43" s="12">
        <v>128.63083016693793</v>
      </c>
      <c r="N43" s="12">
        <v>128.93032967799596</v>
      </c>
      <c r="O43" s="12">
        <v>129.23704604474213</v>
      </c>
      <c r="P43" s="12">
        <v>129.45114609682375</v>
      </c>
      <c r="Q43" s="12">
        <v>129.16808497927761</v>
      </c>
      <c r="R43" s="16">
        <v>100.85636011468387</v>
      </c>
      <c r="T43" s="8">
        <v>2494.1609999999996</v>
      </c>
      <c r="U43">
        <v>251552</v>
      </c>
      <c r="W43" s="15">
        <f t="shared" si="1"/>
        <v>100.85636011468387</v>
      </c>
      <c r="X43" s="17">
        <f>U43/U4</f>
        <v>0.13695770651157801</v>
      </c>
      <c r="Y43" s="2">
        <f t="shared" si="2"/>
        <v>80.923137302840885</v>
      </c>
    </row>
    <row r="44" spans="1:25" x14ac:dyDescent="0.3">
      <c r="A44" s="4" t="s">
        <v>21</v>
      </c>
      <c r="B44" s="8">
        <v>2391.3090000000002</v>
      </c>
      <c r="C44" s="12">
        <v>72.795276561916495</v>
      </c>
      <c r="D44" s="12">
        <v>72.821621965208166</v>
      </c>
      <c r="E44" s="12">
        <v>72.937039922485965</v>
      </c>
      <c r="F44" s="12">
        <v>73.129821365620245</v>
      </c>
      <c r="G44" s="12">
        <v>73.269912002171196</v>
      </c>
      <c r="H44" s="12">
        <v>73.316748274689715</v>
      </c>
      <c r="I44" s="12">
        <v>73.415857172786943</v>
      </c>
      <c r="J44" s="12">
        <v>73.542566017189742</v>
      </c>
      <c r="K44" s="12">
        <v>73.672620309629579</v>
      </c>
      <c r="L44" s="12">
        <v>73.696456626893465</v>
      </c>
      <c r="M44" s="12">
        <v>73.670529404606427</v>
      </c>
      <c r="N44" s="12">
        <v>73.708583876027731</v>
      </c>
      <c r="O44" s="12">
        <v>73.681820291731427</v>
      </c>
      <c r="P44" s="12">
        <v>73.588565927699008</v>
      </c>
      <c r="Q44" s="12">
        <v>73.253184761986006</v>
      </c>
      <c r="R44" s="16">
        <v>63.974166450257989</v>
      </c>
      <c r="T44" s="8">
        <v>2391.3090000000002</v>
      </c>
      <c r="U44">
        <v>152982</v>
      </c>
      <c r="W44" s="15">
        <f t="shared" si="1"/>
        <v>63.974166450257989</v>
      </c>
      <c r="X44" s="17">
        <f>U44/U4</f>
        <v>8.3291183761425983E-2</v>
      </c>
      <c r="Y44" s="2">
        <f t="shared" si="2"/>
        <v>87.882304280888818</v>
      </c>
    </row>
    <row r="45" spans="1:25" x14ac:dyDescent="0.3">
      <c r="A45" s="4" t="s">
        <v>22</v>
      </c>
      <c r="B45" s="8">
        <v>1877.049</v>
      </c>
      <c r="C45" s="12">
        <v>315.38388182727249</v>
      </c>
      <c r="D45" s="12">
        <v>316.9768077444968</v>
      </c>
      <c r="E45" s="12">
        <v>318.53936684657674</v>
      </c>
      <c r="F45" s="12">
        <v>320.21380368866238</v>
      </c>
      <c r="G45" s="12">
        <v>321.94045014275065</v>
      </c>
      <c r="H45" s="12">
        <v>323.64738480455225</v>
      </c>
      <c r="I45" s="12">
        <v>325.39107929521288</v>
      </c>
      <c r="J45" s="12">
        <v>327.24452052130766</v>
      </c>
      <c r="K45" s="12">
        <v>329.0516123979715</v>
      </c>
      <c r="L45" s="12">
        <v>330.79211038177482</v>
      </c>
      <c r="M45" s="12">
        <v>332.74837257844626</v>
      </c>
      <c r="N45" s="12">
        <v>334.33224172624159</v>
      </c>
      <c r="O45" s="12">
        <v>336.09831176490331</v>
      </c>
      <c r="P45" s="12">
        <v>337.37691450782586</v>
      </c>
      <c r="Q45" s="12">
        <v>337.89794512556676</v>
      </c>
      <c r="R45" s="16">
        <v>323.38367298882446</v>
      </c>
      <c r="T45" s="8">
        <v>1877.049</v>
      </c>
      <c r="U45">
        <v>607007</v>
      </c>
      <c r="W45" s="15">
        <f t="shared" si="1"/>
        <v>323.38367298882446</v>
      </c>
      <c r="X45" s="17">
        <f>U45/U4</f>
        <v>0.33048549228975893</v>
      </c>
      <c r="Y45" s="2">
        <f t="shared" si="2"/>
        <v>102.53652504852269</v>
      </c>
    </row>
    <row r="46" spans="1:25" x14ac:dyDescent="0.3">
      <c r="A46" s="5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R46" s="2" t="s">
        <v>39</v>
      </c>
      <c r="T46" s="11"/>
    </row>
    <row r="47" spans="1:25" x14ac:dyDescent="0.3">
      <c r="A47" s="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  <c r="T47" s="11"/>
    </row>
    <row r="48" spans="1:25" x14ac:dyDescent="0.3">
      <c r="A48" s="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0"/>
      <c r="T48" s="11"/>
    </row>
    <row r="49" spans="1:20" x14ac:dyDescent="0.3">
      <c r="A49" s="5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0"/>
      <c r="T49" s="11"/>
    </row>
    <row r="50" spans="1:20" x14ac:dyDescent="0.3">
      <c r="A50" s="5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0"/>
      <c r="T50" s="11"/>
    </row>
    <row r="51" spans="1:20" x14ac:dyDescent="0.3">
      <c r="A51" s="5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/>
      <c r="T51" s="11"/>
    </row>
    <row r="52" spans="1:20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T52" s="11"/>
    </row>
    <row r="75" spans="1:1" x14ac:dyDescent="0.3">
      <c r="A75" s="2" t="s">
        <v>30</v>
      </c>
    </row>
  </sheetData>
  <phoneticPr fontId="4" type="noConversion"/>
  <conditionalFormatting sqref="R37:R4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0.75" bottom="0.5" header="0.5" footer="0.75"/>
  <pageSetup orientation="portrait"/>
  <ignoredErrors>
    <ignoredError sqref="B3:S3 C36:P3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Dimishkova</cp:lastModifiedBy>
  <dcterms:created xsi:type="dcterms:W3CDTF">2020-06-29T15:00:35Z</dcterms:created>
  <dcterms:modified xsi:type="dcterms:W3CDTF">2022-09-12T11:54:20Z</dcterms:modified>
</cp:coreProperties>
</file>