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F5024FD8-9E92-4A83-8B0C-7F5AD3FFD486}" xr6:coauthVersionLast="36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K26" i="1"/>
  <c r="L26" i="1"/>
  <c r="J26" i="1"/>
  <c r="K23" i="1"/>
  <c r="M27" i="1"/>
  <c r="I24" i="1"/>
  <c r="I23" i="1"/>
  <c r="E22" i="1"/>
  <c r="E23" i="1"/>
  <c r="E24" i="1"/>
  <c r="J24" i="1"/>
  <c r="K24" i="1"/>
  <c r="L24" i="1"/>
  <c r="M24" i="1"/>
  <c r="N24" i="1"/>
  <c r="J23" i="1"/>
  <c r="L23" i="1"/>
  <c r="M23" i="1"/>
  <c r="E13" i="1"/>
  <c r="I13" i="1"/>
  <c r="M13" i="1"/>
  <c r="N23" i="1"/>
  <c r="E14" i="1"/>
  <c r="I14" i="1"/>
  <c r="M14" i="1"/>
  <c r="N13" i="1"/>
  <c r="N5" i="1"/>
  <c r="I22" i="1"/>
  <c r="M22" i="1"/>
  <c r="E16" i="1"/>
  <c r="I16" i="1"/>
  <c r="M16" i="1"/>
  <c r="N6" i="1"/>
  <c r="N7" i="1"/>
  <c r="N8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J2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7" i="1"/>
  <c r="E7" i="1"/>
  <c r="M7" i="1"/>
  <c r="I8" i="1"/>
  <c r="E8" i="1"/>
  <c r="M8" i="1"/>
  <c r="I9" i="1"/>
  <c r="E9" i="1"/>
  <c r="M9" i="1"/>
  <c r="I10" i="1"/>
  <c r="E10" i="1"/>
  <c r="M10" i="1"/>
  <c r="I11" i="1"/>
  <c r="E11" i="1"/>
  <c r="M11" i="1"/>
  <c r="I12" i="1"/>
  <c r="E12" i="1"/>
  <c r="M12" i="1"/>
  <c r="I15" i="1"/>
  <c r="E15" i="1"/>
  <c r="M15" i="1"/>
  <c r="I17" i="1"/>
  <c r="E17" i="1"/>
  <c r="M17" i="1"/>
  <c r="I18" i="1"/>
  <c r="E18" i="1"/>
  <c r="M18" i="1"/>
  <c r="I19" i="1"/>
  <c r="E19" i="1"/>
  <c r="M19" i="1"/>
  <c r="I20" i="1"/>
  <c r="E20" i="1"/>
  <c r="M20" i="1"/>
  <c r="I21" i="1"/>
  <c r="E21" i="1"/>
  <c r="M21" i="1"/>
  <c r="I6" i="1"/>
  <c r="E6" i="1"/>
  <c r="M6" i="1"/>
  <c r="I5" i="1"/>
  <c r="E5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5" i="1"/>
  <c r="K6" i="1"/>
  <c r="J6" i="1"/>
  <c r="J5" i="1"/>
</calcChain>
</file>

<file path=xl/sharedStrings.xml><?xml version="1.0" encoding="utf-8"?>
<sst xmlns="http://schemas.openxmlformats.org/spreadsheetml/2006/main" count="20" uniqueCount="20">
  <si>
    <r>
      <t xml:space="preserve">Извор на податоци: </t>
    </r>
    <r>
      <rPr>
        <sz val="10"/>
        <rFont val="Calibri"/>
        <family val="2"/>
        <charset val="204"/>
      </rPr>
      <t>Државен завод за статистика</t>
    </r>
  </si>
  <si>
    <t>Број на умрени од 0 до 14 години</t>
  </si>
  <si>
    <t>Број на умрени од 15 до 24 години</t>
  </si>
  <si>
    <t>Број на умрени лица над 25 години</t>
  </si>
  <si>
    <t xml:space="preserve">*Податоците се ревидирани </t>
  </si>
  <si>
    <t>Вкупен број на население од 0 до 14 години**</t>
  </si>
  <si>
    <t>Вкупен број на население од 15 до 24 години**</t>
  </si>
  <si>
    <t>Вкупен број на население над 25 години**</t>
  </si>
  <si>
    <t>** Бројот на население е проценет на 31.12</t>
  </si>
  <si>
    <t>Број на умрени лица - вкупно</t>
  </si>
  <si>
    <t>Вкупен број на население**</t>
  </si>
  <si>
    <t>Табела 1 Морталитет од сообраќајни несреќи кај деца на возраст од 0 - 14 години, младинци на возраст од 15 - 24 и лица над 25 години* - стапка на 100.000 жители</t>
  </si>
  <si>
    <t>стапка на 100.000 жители</t>
  </si>
  <si>
    <t xml:space="preserve">0 до 14 години </t>
  </si>
  <si>
    <t>15 до 24 години</t>
  </si>
  <si>
    <t>над 25 години</t>
  </si>
  <si>
    <t>вкупно</t>
  </si>
  <si>
    <t xml:space="preserve"> </t>
  </si>
  <si>
    <t>Податоците за број на население за 2021 година се земени од Попис 2021 година</t>
  </si>
  <si>
    <t>цел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</si>
</sst>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д_е_н_._-;\-* #,##0.00\ _д_е_н_._-;_-* &quot;-&quot;??\ _д_е_н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" fontId="0" fillId="2" borderId="13" xfId="0" applyNumberFormat="1" applyFill="1" applyBorder="1"/>
    <xf numFmtId="1" fontId="0" fillId="2" borderId="9" xfId="0" applyNumberFormat="1" applyFill="1" applyBorder="1"/>
    <xf numFmtId="1" fontId="0" fillId="3" borderId="14" xfId="0" applyNumberFormat="1" applyFill="1" applyBorder="1"/>
    <xf numFmtId="1" fontId="0" fillId="3" borderId="1" xfId="0" applyNumberFormat="1" applyFill="1" applyBorder="1"/>
    <xf numFmtId="1" fontId="0" fillId="4" borderId="14" xfId="0" applyNumberFormat="1" applyFill="1" applyBorder="1"/>
    <xf numFmtId="1" fontId="0" fillId="4" borderId="1" xfId="0" applyNumberFormat="1" applyFill="1" applyBorder="1"/>
    <xf numFmtId="1" fontId="0" fillId="5" borderId="15" xfId="0" applyNumberFormat="1" applyFill="1" applyBorder="1"/>
    <xf numFmtId="1" fontId="0" fillId="5" borderId="10" xfId="0" applyNumberForma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4" borderId="7" xfId="3" applyNumberFormat="1" applyFont="1" applyFill="1" applyBorder="1" applyAlignment="1">
      <alignment wrapText="1"/>
    </xf>
    <xf numFmtId="2" fontId="2" fillId="4" borderId="1" xfId="3" applyNumberFormat="1" applyFont="1" applyFill="1" applyBorder="1" applyAlignment="1">
      <alignment wrapText="1"/>
    </xf>
    <xf numFmtId="2" fontId="2" fillId="3" borderId="1" xfId="3" applyNumberFormat="1" applyFont="1" applyFill="1" applyBorder="1" applyAlignment="1">
      <alignment wrapText="1"/>
    </xf>
    <xf numFmtId="2" fontId="2" fillId="2" borderId="6" xfId="3" applyNumberFormat="1" applyFont="1" applyFill="1" applyBorder="1" applyAlignment="1">
      <alignment wrapText="1"/>
    </xf>
    <xf numFmtId="2" fontId="2" fillId="3" borderId="7" xfId="3" applyNumberFormat="1" applyFont="1" applyFill="1" applyBorder="1" applyAlignment="1">
      <alignment wrapText="1"/>
    </xf>
    <xf numFmtId="2" fontId="2" fillId="2" borderId="9" xfId="3" applyNumberFormat="1" applyFont="1" applyFill="1" applyBorder="1" applyAlignment="1">
      <alignment wrapText="1"/>
    </xf>
    <xf numFmtId="37" fontId="0" fillId="0" borderId="6" xfId="3" applyNumberFormat="1" applyFont="1" applyFill="1" applyBorder="1" applyAlignment="1">
      <alignment horizontal="right" vertical="center"/>
    </xf>
    <xf numFmtId="37" fontId="0" fillId="0" borderId="7" xfId="3" applyNumberFormat="1" applyFont="1" applyFill="1" applyBorder="1" applyAlignment="1">
      <alignment horizontal="right" vertical="center"/>
    </xf>
    <xf numFmtId="37" fontId="0" fillId="0" borderId="8" xfId="3" applyNumberFormat="1" applyFont="1" applyFill="1" applyBorder="1" applyAlignment="1">
      <alignment horizontal="right" vertical="center"/>
    </xf>
    <xf numFmtId="37" fontId="0" fillId="0" borderId="13" xfId="3" applyNumberFormat="1" applyFont="1" applyFill="1" applyBorder="1" applyAlignment="1">
      <alignment horizontal="right" vertical="center"/>
    </xf>
    <xf numFmtId="37" fontId="0" fillId="0" borderId="14" xfId="3" applyNumberFormat="1" applyFont="1" applyFill="1" applyBorder="1" applyAlignment="1">
      <alignment horizontal="right" vertical="center"/>
    </xf>
    <xf numFmtId="37" fontId="0" fillId="0" borderId="15" xfId="3" applyNumberFormat="1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center" vertical="center" wrapText="1"/>
    </xf>
    <xf numFmtId="2" fontId="0" fillId="5" borderId="23" xfId="0" applyNumberFormat="1" applyFill="1" applyBorder="1" applyAlignment="1"/>
    <xf numFmtId="2" fontId="0" fillId="5" borderId="24" xfId="0" applyNumberFormat="1" applyFill="1" applyBorder="1" applyAlignment="1"/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9" fontId="0" fillId="5" borderId="0" xfId="4" applyFont="1" applyFill="1" applyBorder="1" applyAlignment="1"/>
    <xf numFmtId="0" fontId="9" fillId="0" borderId="5" xfId="0" applyFont="1" applyFill="1" applyBorder="1" applyAlignment="1">
      <alignment horizontal="center" wrapText="1"/>
    </xf>
    <xf numFmtId="1" fontId="0" fillId="2" borderId="20" xfId="0" applyNumberFormat="1" applyFill="1" applyBorder="1"/>
    <xf numFmtId="1" fontId="0" fillId="3" borderId="21" xfId="0" applyNumberFormat="1" applyFill="1" applyBorder="1"/>
    <xf numFmtId="1" fontId="0" fillId="4" borderId="21" xfId="0" applyNumberFormat="1" applyFill="1" applyBorder="1"/>
    <xf numFmtId="2" fontId="2" fillId="2" borderId="20" xfId="3" applyNumberFormat="1" applyFont="1" applyFill="1" applyBorder="1" applyAlignment="1">
      <alignment wrapText="1"/>
    </xf>
    <xf numFmtId="2" fontId="2" fillId="3" borderId="21" xfId="3" applyNumberFormat="1" applyFont="1" applyFill="1" applyBorder="1" applyAlignment="1">
      <alignment wrapText="1"/>
    </xf>
    <xf numFmtId="2" fontId="2" fillId="4" borderId="21" xfId="3" applyNumberFormat="1" applyFont="1" applyFill="1" applyBorder="1" applyAlignment="1">
      <alignment wrapText="1"/>
    </xf>
    <xf numFmtId="2" fontId="0" fillId="5" borderId="25" xfId="0" applyNumberFormat="1" applyFill="1" applyBorder="1" applyAlignment="1"/>
    <xf numFmtId="165" fontId="0" fillId="0" borderId="14" xfId="0" applyNumberFormat="1" applyBorder="1"/>
    <xf numFmtId="37" fontId="0" fillId="0" borderId="9" xfId="3" applyNumberFormat="1" applyFont="1" applyFill="1" applyBorder="1" applyAlignment="1">
      <alignment horizontal="right" vertical="center"/>
    </xf>
    <xf numFmtId="37" fontId="0" fillId="0" borderId="1" xfId="3" applyNumberFormat="1" applyFont="1" applyFill="1" applyBorder="1" applyAlignment="1">
      <alignment horizontal="right" vertical="center"/>
    </xf>
    <xf numFmtId="37" fontId="0" fillId="0" borderId="10" xfId="3" applyNumberFormat="1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center" wrapText="1"/>
    </xf>
    <xf numFmtId="1" fontId="0" fillId="6" borderId="9" xfId="0" applyNumberFormat="1" applyFill="1" applyBorder="1"/>
    <xf numFmtId="1" fontId="0" fillId="6" borderId="1" xfId="0" applyNumberFormat="1" applyFill="1" applyBorder="1"/>
    <xf numFmtId="1" fontId="0" fillId="6" borderId="10" xfId="0" applyNumberFormat="1" applyFill="1" applyBorder="1"/>
    <xf numFmtId="37" fontId="0" fillId="6" borderId="13" xfId="3" applyNumberFormat="1" applyFont="1" applyFill="1" applyBorder="1" applyAlignment="1">
      <alignment horizontal="right" vertical="center"/>
    </xf>
    <xf numFmtId="37" fontId="0" fillId="6" borderId="14" xfId="3" applyNumberFormat="1" applyFont="1" applyFill="1" applyBorder="1" applyAlignment="1">
      <alignment horizontal="right" vertical="center"/>
    </xf>
    <xf numFmtId="37" fontId="0" fillId="6" borderId="15" xfId="3" applyNumberFormat="1" applyFont="1" applyFill="1" applyBorder="1" applyAlignment="1">
      <alignment horizontal="right" vertical="center"/>
    </xf>
    <xf numFmtId="2" fontId="2" fillId="6" borderId="9" xfId="3" applyNumberFormat="1" applyFont="1" applyFill="1" applyBorder="1" applyAlignment="1">
      <alignment wrapText="1"/>
    </xf>
    <xf numFmtId="2" fontId="2" fillId="6" borderId="1" xfId="3" applyNumberFormat="1" applyFont="1" applyFill="1" applyBorder="1" applyAlignment="1">
      <alignment wrapText="1"/>
    </xf>
    <xf numFmtId="2" fontId="0" fillId="6" borderId="24" xfId="0" applyNumberFormat="1" applyFill="1" applyBorder="1" applyAlignment="1"/>
    <xf numFmtId="165" fontId="0" fillId="6" borderId="1" xfId="0" applyNumberFormat="1" applyFill="1" applyBorder="1"/>
    <xf numFmtId="9" fontId="0" fillId="6" borderId="0" xfId="4" applyFont="1" applyFill="1"/>
    <xf numFmtId="0" fontId="0" fillId="6" borderId="0" xfId="0" applyFill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 xr:uid="{00000000-0005-0000-0000-000002000000}"/>
    <cellStyle name="Percent" xfId="4" builtinId="5"/>
    <cellStyle name="Standard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68853893263341E-2"/>
          <c:y val="5.0925925925925923E-2"/>
          <c:w val="0.92961994750656163"/>
          <c:h val="0.78443635661947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0 до 14 години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Sheet1!$J$5:$J$24</c:f>
              <c:numCache>
                <c:formatCode>0.00</c:formatCode>
                <c:ptCount val="20"/>
                <c:pt idx="0">
                  <c:v>2.8239280839647951</c:v>
                </c:pt>
                <c:pt idx="1">
                  <c:v>2.4100799182500889</c:v>
                </c:pt>
                <c:pt idx="2">
                  <c:v>3.2018521483196434</c:v>
                </c:pt>
                <c:pt idx="3">
                  <c:v>1.7661113507976516</c:v>
                </c:pt>
                <c:pt idx="4">
                  <c:v>1.5534061017791678</c:v>
                </c:pt>
                <c:pt idx="5">
                  <c:v>2.914007634700003</c:v>
                </c:pt>
                <c:pt idx="6">
                  <c:v>1.8907931877422579</c:v>
                </c:pt>
                <c:pt idx="7">
                  <c:v>1.1005428427571899</c:v>
                </c:pt>
                <c:pt idx="8">
                  <c:v>1.9500182465993077</c:v>
                </c:pt>
                <c:pt idx="9">
                  <c:v>2.2616439324333877</c:v>
                </c:pt>
                <c:pt idx="10">
                  <c:v>1.1391013629347808</c:v>
                </c:pt>
                <c:pt idx="11">
                  <c:v>3.4441587068332109</c:v>
                </c:pt>
                <c:pt idx="12">
                  <c:v>2.0135540955690305</c:v>
                </c:pt>
                <c:pt idx="13">
                  <c:v>4.9288363017491568</c:v>
                </c:pt>
                <c:pt idx="14">
                  <c:v>1.456371479586041</c:v>
                </c:pt>
                <c:pt idx="15">
                  <c:v>1.1696487837114711</c:v>
                </c:pt>
                <c:pt idx="16">
                  <c:v>1.4707828977364652</c:v>
                </c:pt>
                <c:pt idx="17">
                  <c:v>1.1882482250542139</c:v>
                </c:pt>
                <c:pt idx="18">
                  <c:v>0.89989291274338357</c:v>
                </c:pt>
                <c:pt idx="19">
                  <c:v>2.2482953103771677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3-E341-879C-E471CE061EAD}"/>
            </c:ext>
          </c:extLst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15 до 24 години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Sheet1!$K$5:$K$24</c:f>
              <c:numCache>
                <c:formatCode>0.00</c:formatCode>
                <c:ptCount val="20"/>
                <c:pt idx="0">
                  <c:v>12.197762320502305</c:v>
                </c:pt>
                <c:pt idx="1">
                  <c:v>5.7642483116820076</c:v>
                </c:pt>
                <c:pt idx="2">
                  <c:v>6.0769216745565364</c:v>
                </c:pt>
                <c:pt idx="3">
                  <c:v>8.5391366932803088</c:v>
                </c:pt>
                <c:pt idx="4">
                  <c:v>5.1991106462494532</c:v>
                </c:pt>
                <c:pt idx="5">
                  <c:v>11.089308982032239</c:v>
                </c:pt>
                <c:pt idx="6">
                  <c:v>7.7805753268619702</c:v>
                </c:pt>
                <c:pt idx="7">
                  <c:v>10.379969803724208</c:v>
                </c:pt>
                <c:pt idx="8">
                  <c:v>7.9839299458050839</c:v>
                </c:pt>
                <c:pt idx="9">
                  <c:v>8.1113000142758889</c:v>
                </c:pt>
                <c:pt idx="10">
                  <c:v>4.6559889320491674</c:v>
                </c:pt>
                <c:pt idx="11">
                  <c:v>10.918408778400657</c:v>
                </c:pt>
                <c:pt idx="12">
                  <c:v>9.4604727433268625</c:v>
                </c:pt>
                <c:pt idx="13">
                  <c:v>9.6655366341737565</c:v>
                </c:pt>
                <c:pt idx="14">
                  <c:v>7.3669166507050132</c:v>
                </c:pt>
                <c:pt idx="15">
                  <c:v>12.154729709198092</c:v>
                </c:pt>
                <c:pt idx="16">
                  <c:v>6.6221811906681785</c:v>
                </c:pt>
                <c:pt idx="17">
                  <c:v>6.0074011181775946</c:v>
                </c:pt>
                <c:pt idx="18">
                  <c:v>9.4590648686218142</c:v>
                </c:pt>
                <c:pt idx="19">
                  <c:v>5.6983303891959656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3-E341-879C-E471CE061EAD}"/>
            </c:ext>
          </c:extLst>
        </c:ser>
        <c:ser>
          <c:idx val="2"/>
          <c:order val="2"/>
          <c:tx>
            <c:strRef>
              <c:f>Sheet1!$L$4</c:f>
              <c:strCache>
                <c:ptCount val="1"/>
                <c:pt idx="0">
                  <c:v>над 25 години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Sheet1!$L$5:$L$24</c:f>
              <c:numCache>
                <c:formatCode>0.00</c:formatCode>
                <c:ptCount val="20"/>
                <c:pt idx="0">
                  <c:v>9.7577481635367125</c:v>
                </c:pt>
                <c:pt idx="1">
                  <c:v>6.9241840743766279</c:v>
                </c:pt>
                <c:pt idx="2">
                  <c:v>9.3841317409025837</c:v>
                </c:pt>
                <c:pt idx="3">
                  <c:v>8.2175458299378885</c:v>
                </c:pt>
                <c:pt idx="4">
                  <c:v>8.8055066778855355</c:v>
                </c:pt>
                <c:pt idx="5">
                  <c:v>9.3816104055461693</c:v>
                </c:pt>
                <c:pt idx="6">
                  <c:v>9.5793133990277735</c:v>
                </c:pt>
                <c:pt idx="7">
                  <c:v>8.9692965665095219</c:v>
                </c:pt>
                <c:pt idx="8">
                  <c:v>9.3850347679441875</c:v>
                </c:pt>
                <c:pt idx="9">
                  <c:v>9.9437925338571826</c:v>
                </c:pt>
                <c:pt idx="10">
                  <c:v>8.0825153922288742</c:v>
                </c:pt>
                <c:pt idx="11">
                  <c:v>10.812556607946528</c:v>
                </c:pt>
                <c:pt idx="12">
                  <c:v>6.68463161412964</c:v>
                </c:pt>
                <c:pt idx="13">
                  <c:v>7.187154895627307</c:v>
                </c:pt>
                <c:pt idx="14">
                  <c:v>9.5962777409539655</c:v>
                </c:pt>
                <c:pt idx="15">
                  <c:v>8.0949847827891102</c:v>
                </c:pt>
                <c:pt idx="16">
                  <c:v>7.4976493855980291</c:v>
                </c:pt>
                <c:pt idx="17">
                  <c:v>7.5842336534595853</c:v>
                </c:pt>
                <c:pt idx="18">
                  <c:v>6.634801746762351</c:v>
                </c:pt>
                <c:pt idx="19">
                  <c:v>7.377671363530574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3-E341-879C-E471CE06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7033488"/>
        <c:axId val="4970338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Sheet1!$M$4</c15:sqref>
                        </c15:formulaRef>
                      </c:ext>
                    </c:extLst>
                    <c:strCache>
                      <c:ptCount val="1"/>
                      <c:pt idx="0">
                        <c:v>вкупно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Sheet1!$A$5:$A$24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Sheet1!$M$5:$M$24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8.6971389377828423</c:v>
                      </c:pt>
                      <c:pt idx="1">
                        <c:v>5.8131171510602533</c:v>
                      </c:pt>
                      <c:pt idx="2">
                        <c:v>7.6159740879993869</c:v>
                      </c:pt>
                      <c:pt idx="3">
                        <c:v>7.0149138048598143</c:v>
                      </c:pt>
                      <c:pt idx="4">
                        <c:v>6.8562216048357909</c:v>
                      </c:pt>
                      <c:pt idx="5">
                        <c:v>8.4589255599882058</c:v>
                      </c:pt>
                      <c:pt idx="6">
                        <c:v>7.9077661585682844</c:v>
                      </c:pt>
                      <c:pt idx="7">
                        <c:v>7.7945284359012081</c:v>
                      </c:pt>
                      <c:pt idx="8">
                        <c:v>7.8744597245688972</c:v>
                      </c:pt>
                      <c:pt idx="9">
                        <c:v>8.3503495980666038</c:v>
                      </c:pt>
                      <c:pt idx="10">
                        <c:v>6.4006392880937444</c:v>
                      </c:pt>
                      <c:pt idx="11">
                        <c:v>9.5848083691835821</c:v>
                      </c:pt>
                      <c:pt idx="12">
                        <c:v>6.2827063192426724</c:v>
                      </c:pt>
                      <c:pt idx="13">
                        <c:v>7.1453469790148887</c:v>
                      </c:pt>
                      <c:pt idx="14">
                        <c:v>7.9567845331682179</c:v>
                      </c:pt>
                      <c:pt idx="15">
                        <c:v>7.4687960927113703</c:v>
                      </c:pt>
                      <c:pt idx="16">
                        <c:v>6.4030596033376801</c:v>
                      </c:pt>
                      <c:pt idx="17">
                        <c:v>6.3576005837433271</c:v>
                      </c:pt>
                      <c:pt idx="18">
                        <c:v>6.0425647932137645</c:v>
                      </c:pt>
                      <c:pt idx="19">
                        <c:v>6.3156301501649956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36-453D-A5A6-DBCF9AC46EE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Sheet1!$N$4</c:f>
              <c:strCache>
                <c:ptCount val="1"/>
                <c:pt idx="0">
                  <c:v>цел 2030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Sheet1!$N$5:$N$24</c:f>
              <c:numCache>
                <c:formatCode>0.0</c:formatCode>
                <c:ptCount val="20"/>
                <c:pt idx="0">
                  <c:v>3.9372298622844486</c:v>
                </c:pt>
                <c:pt idx="1">
                  <c:v>3.9372298622844486</c:v>
                </c:pt>
                <c:pt idx="2">
                  <c:v>3.9372298622844486</c:v>
                </c:pt>
                <c:pt idx="3">
                  <c:v>3.9372298622844486</c:v>
                </c:pt>
                <c:pt idx="4">
                  <c:v>3.9372298622844486</c:v>
                </c:pt>
                <c:pt idx="5">
                  <c:v>3.9372298622844486</c:v>
                </c:pt>
                <c:pt idx="6">
                  <c:v>3.9372298622844486</c:v>
                </c:pt>
                <c:pt idx="7">
                  <c:v>3.9372298622844486</c:v>
                </c:pt>
                <c:pt idx="8">
                  <c:v>3.9372298622844486</c:v>
                </c:pt>
                <c:pt idx="9">
                  <c:v>3.9372298622844486</c:v>
                </c:pt>
                <c:pt idx="10">
                  <c:v>3.9372298622844486</c:v>
                </c:pt>
                <c:pt idx="11">
                  <c:v>3.9372298622844486</c:v>
                </c:pt>
                <c:pt idx="12">
                  <c:v>3.9372298622844486</c:v>
                </c:pt>
                <c:pt idx="13">
                  <c:v>3.9372298622844486</c:v>
                </c:pt>
                <c:pt idx="14">
                  <c:v>3.9372298622844486</c:v>
                </c:pt>
                <c:pt idx="15">
                  <c:v>3.9372298622844486</c:v>
                </c:pt>
                <c:pt idx="16">
                  <c:v>3.9372298622844486</c:v>
                </c:pt>
                <c:pt idx="17">
                  <c:v>3.9372298622844486</c:v>
                </c:pt>
                <c:pt idx="18">
                  <c:v>3.9372298622844486</c:v>
                </c:pt>
                <c:pt idx="19">
                  <c:v>3.9372298622844486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6-453D-A5A6-DBCF9AC4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33488"/>
        <c:axId val="497033880"/>
      </c:lineChart>
      <c:catAx>
        <c:axId val="49703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33880"/>
        <c:crosses val="autoZero"/>
        <c:auto val="1"/>
        <c:lblAlgn val="ctr"/>
        <c:lblOffset val="100"/>
        <c:noMultiLvlLbl val="0"/>
      </c:catAx>
      <c:valAx>
        <c:axId val="49703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стапка на 100.000 жители</a:t>
                </a:r>
              </a:p>
            </c:rich>
          </c:tx>
          <c:layout>
            <c:manualLayout>
              <c:xMode val="edge"/>
              <c:yMode val="edge"/>
              <c:x val="8.495515229822514E-4"/>
              <c:y val="0.26347294948670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3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02855948316195E-2"/>
          <c:y val="5.0925925925925923E-2"/>
          <c:w val="0.94758593228943733"/>
          <c:h val="0.79697706928015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вкупно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Sheet1!$M$5:$M$24</c:f>
              <c:numCache>
                <c:formatCode>0.00</c:formatCode>
                <c:ptCount val="20"/>
                <c:pt idx="0">
                  <c:v>8.6971389377828423</c:v>
                </c:pt>
                <c:pt idx="1">
                  <c:v>5.8131171510602533</c:v>
                </c:pt>
                <c:pt idx="2">
                  <c:v>7.6159740879993869</c:v>
                </c:pt>
                <c:pt idx="3">
                  <c:v>7.0149138048598143</c:v>
                </c:pt>
                <c:pt idx="4">
                  <c:v>6.8562216048357909</c:v>
                </c:pt>
                <c:pt idx="5">
                  <c:v>8.4589255599882058</c:v>
                </c:pt>
                <c:pt idx="6">
                  <c:v>7.9077661585682844</c:v>
                </c:pt>
                <c:pt idx="7">
                  <c:v>7.7945284359012081</c:v>
                </c:pt>
                <c:pt idx="8">
                  <c:v>7.8744597245688972</c:v>
                </c:pt>
                <c:pt idx="9">
                  <c:v>8.3503495980666038</c:v>
                </c:pt>
                <c:pt idx="10">
                  <c:v>6.4006392880937444</c:v>
                </c:pt>
                <c:pt idx="11">
                  <c:v>9.5848083691835821</c:v>
                </c:pt>
                <c:pt idx="12">
                  <c:v>6.2827063192426724</c:v>
                </c:pt>
                <c:pt idx="13">
                  <c:v>7.1453469790148887</c:v>
                </c:pt>
                <c:pt idx="14">
                  <c:v>7.9567845331682179</c:v>
                </c:pt>
                <c:pt idx="15">
                  <c:v>7.4687960927113703</c:v>
                </c:pt>
                <c:pt idx="16">
                  <c:v>6.4030596033376801</c:v>
                </c:pt>
                <c:pt idx="17">
                  <c:v>6.3576005837433271</c:v>
                </c:pt>
                <c:pt idx="18">
                  <c:v>6.0425647932137645</c:v>
                </c:pt>
                <c:pt idx="19">
                  <c:v>6.3156301501649956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9-DF44-9726-3432B6BD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7034664"/>
        <c:axId val="497035056"/>
      </c:barChart>
      <c:lineChart>
        <c:grouping val="standard"/>
        <c:varyColors val="0"/>
        <c:ser>
          <c:idx val="1"/>
          <c:order val="1"/>
          <c:tx>
            <c:strRef>
              <c:f>Sheet1!$N$4</c:f>
              <c:strCache>
                <c:ptCount val="1"/>
                <c:pt idx="0">
                  <c:v>цел 2030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Sheet1!$N$5:$N$24</c:f>
              <c:numCache>
                <c:formatCode>0.0</c:formatCode>
                <c:ptCount val="20"/>
                <c:pt idx="0">
                  <c:v>3.9372298622844486</c:v>
                </c:pt>
                <c:pt idx="1">
                  <c:v>3.9372298622844486</c:v>
                </c:pt>
                <c:pt idx="2">
                  <c:v>3.9372298622844486</c:v>
                </c:pt>
                <c:pt idx="3">
                  <c:v>3.9372298622844486</c:v>
                </c:pt>
                <c:pt idx="4">
                  <c:v>3.9372298622844486</c:v>
                </c:pt>
                <c:pt idx="5">
                  <c:v>3.9372298622844486</c:v>
                </c:pt>
                <c:pt idx="6">
                  <c:v>3.9372298622844486</c:v>
                </c:pt>
                <c:pt idx="7">
                  <c:v>3.9372298622844486</c:v>
                </c:pt>
                <c:pt idx="8">
                  <c:v>3.9372298622844486</c:v>
                </c:pt>
                <c:pt idx="9">
                  <c:v>3.9372298622844486</c:v>
                </c:pt>
                <c:pt idx="10">
                  <c:v>3.9372298622844486</c:v>
                </c:pt>
                <c:pt idx="11">
                  <c:v>3.9372298622844486</c:v>
                </c:pt>
                <c:pt idx="12">
                  <c:v>3.9372298622844486</c:v>
                </c:pt>
                <c:pt idx="13">
                  <c:v>3.9372298622844486</c:v>
                </c:pt>
                <c:pt idx="14">
                  <c:v>3.9372298622844486</c:v>
                </c:pt>
                <c:pt idx="15">
                  <c:v>3.9372298622844486</c:v>
                </c:pt>
                <c:pt idx="16">
                  <c:v>3.9372298622844486</c:v>
                </c:pt>
                <c:pt idx="17">
                  <c:v>3.9372298622844486</c:v>
                </c:pt>
                <c:pt idx="18">
                  <c:v>3.9372298622844486</c:v>
                </c:pt>
                <c:pt idx="19">
                  <c:v>3.9372298622844486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D-9C47-B962-FF1B45A77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34664"/>
        <c:axId val="497035056"/>
      </c:lineChart>
      <c:catAx>
        <c:axId val="49703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35056"/>
        <c:crosses val="autoZero"/>
        <c:auto val="1"/>
        <c:lblAlgn val="ctr"/>
        <c:lblOffset val="100"/>
        <c:noMultiLvlLbl val="0"/>
      </c:catAx>
      <c:valAx>
        <c:axId val="4970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стапка на 100.000 жители</a:t>
                </a:r>
              </a:p>
            </c:rich>
          </c:tx>
          <c:layout>
            <c:manualLayout>
              <c:xMode val="edge"/>
              <c:yMode val="edge"/>
              <c:x val="8.495515229822514E-4"/>
              <c:y val="0.26347294948670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3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23709649709213E-3"/>
          <c:y val="5.0925925925925923E-2"/>
          <c:w val="0.99183640282164987"/>
          <c:h val="0.83344929058816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0 до 14 години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Sheet1!$A$22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Sheet1!$J$22</c:f>
              <c:numCache>
                <c:formatCode>0.00</c:formatCode>
                <c:ptCount val="1"/>
                <c:pt idx="0">
                  <c:v>1.1882482250542139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3-E341-879C-E471CE061EAD}"/>
            </c:ext>
          </c:extLst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15 до 24 години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Sheet1!$A$22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Sheet1!$K$22</c:f>
              <c:numCache>
                <c:formatCode>0.00</c:formatCode>
                <c:ptCount val="1"/>
                <c:pt idx="0">
                  <c:v>6.0074011181775946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3-E341-879C-E471CE061EAD}"/>
            </c:ext>
          </c:extLst>
        </c:ser>
        <c:ser>
          <c:idx val="2"/>
          <c:order val="2"/>
          <c:tx>
            <c:strRef>
              <c:f>Sheet1!$L$4</c:f>
              <c:strCache>
                <c:ptCount val="1"/>
                <c:pt idx="0">
                  <c:v>над 25 години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Sheet1!$A$22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Sheet1!$L$22</c:f>
              <c:numCache>
                <c:formatCode>0.00</c:formatCode>
                <c:ptCount val="1"/>
                <c:pt idx="0">
                  <c:v>7.5842336534595853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3-E341-879C-E471CE061E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7039368"/>
        <c:axId val="4970397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Sheet1!$M$4</c15:sqref>
                        </c15:formulaRef>
                      </c:ext>
                    </c:extLst>
                    <c:strCache>
                      <c:ptCount val="1"/>
                      <c:pt idx="0">
                        <c:v>вкупно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Sheet1!$A$22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Sheet1!$M$22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6.3576005837433271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85-49EC-8783-F3A3478A66E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7039368"/>
        <c:axId val="49703976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Sheet1!$N$4</c15:sqref>
                        </c15:formulaRef>
                      </c:ext>
                    </c:extLst>
                    <c:strCache>
                      <c:ptCount val="1"/>
                      <c:pt idx="0">
                        <c:v>цел 2030</c:v>
                      </c:pt>
                    </c:strCache>
                  </c:strRef>
                </c:tx>
                <c:spPr>
                  <a:ln w="57150" cap="rnd">
                    <a:solidFill>
                      <a:srgbClr val="C0000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Sheet1!$A$22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Sheet1!$N$22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3.9372298622844486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185-49EC-8783-F3A3478A66E2}"/>
                  </c:ext>
                </c:extLst>
              </c15:ser>
            </c15:filteredLineSeries>
          </c:ext>
        </c:extLst>
      </c:lineChart>
      <c:catAx>
        <c:axId val="497039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039760"/>
        <c:crosses val="autoZero"/>
        <c:auto val="1"/>
        <c:lblAlgn val="ctr"/>
        <c:lblOffset val="100"/>
        <c:noMultiLvlLbl val="0"/>
      </c:catAx>
      <c:valAx>
        <c:axId val="49703976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49703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2544210828296E-2"/>
          <c:y val="0.89026270491039439"/>
          <c:w val="0.9563000008967083"/>
          <c:h val="5.582993412412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838200</xdr:colOff>
      <xdr:row>30</xdr:row>
      <xdr:rowOff>98425</xdr:rowOff>
    </xdr:from>
    <xdr:to>
      <xdr:col>27</xdr:col>
      <xdr:colOff>558800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38100</xdr:rowOff>
    </xdr:from>
    <xdr:to>
      <xdr:col>10</xdr:col>
      <xdr:colOff>622300</xdr:colOff>
      <xdr:row>56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38098</xdr:colOff>
      <xdr:row>55</xdr:row>
      <xdr:rowOff>85725</xdr:rowOff>
    </xdr:from>
    <xdr:to>
      <xdr:col>36</xdr:col>
      <xdr:colOff>590549</xdr:colOff>
      <xdr:row>86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tabSelected="1" topLeftCell="E22" workbookViewId="0">
      <selection activeCell="X20" sqref="X20"/>
    </sheetView>
  </sheetViews>
  <sheetFormatPr defaultColWidth="8.85546875" defaultRowHeight="15" x14ac:dyDescent="0.25"/>
  <cols>
    <col min="2" max="2" width="14.140625" customWidth="1"/>
    <col min="3" max="5" width="14.28515625" customWidth="1"/>
    <col min="6" max="6" width="17.28515625" customWidth="1"/>
    <col min="7" max="7" width="17" customWidth="1"/>
    <col min="8" max="9" width="14.140625" customWidth="1"/>
    <col min="10" max="10" width="14.42578125" customWidth="1"/>
    <col min="11" max="11" width="15.140625" customWidth="1"/>
    <col min="12" max="12" width="14.140625" customWidth="1"/>
    <col min="13" max="13" width="16" customWidth="1"/>
    <col min="14" max="14" width="7.42578125" customWidth="1"/>
    <col min="15" max="17" width="5" bestFit="1" customWidth="1"/>
  </cols>
  <sheetData>
    <row r="1" spans="1:18" x14ac:dyDescent="0.25">
      <c r="A1" s="1" t="s">
        <v>11</v>
      </c>
    </row>
    <row r="2" spans="1:18" ht="15.75" thickBot="1" x14ac:dyDescent="0.3">
      <c r="A2" s="1"/>
    </row>
    <row r="3" spans="1:18" ht="15.75" thickBot="1" x14ac:dyDescent="0.3">
      <c r="A3" s="1"/>
      <c r="J3" s="63" t="s">
        <v>12</v>
      </c>
      <c r="K3" s="64"/>
      <c r="L3" s="64"/>
      <c r="M3" s="65"/>
    </row>
    <row r="4" spans="1:18" s="19" customFormat="1" ht="51.75" thickBot="1" x14ac:dyDescent="0.3">
      <c r="A4" s="13"/>
      <c r="B4" s="14" t="s">
        <v>1</v>
      </c>
      <c r="C4" s="15" t="s">
        <v>2</v>
      </c>
      <c r="D4" s="16" t="s">
        <v>3</v>
      </c>
      <c r="E4" s="17" t="s">
        <v>9</v>
      </c>
      <c r="F4" s="14" t="s">
        <v>5</v>
      </c>
      <c r="G4" s="15" t="s">
        <v>6</v>
      </c>
      <c r="H4" s="16" t="s">
        <v>7</v>
      </c>
      <c r="I4" s="17" t="s">
        <v>10</v>
      </c>
      <c r="J4" s="18" t="s">
        <v>13</v>
      </c>
      <c r="K4" s="15" t="s">
        <v>14</v>
      </c>
      <c r="L4" s="16" t="s">
        <v>15</v>
      </c>
      <c r="M4" s="32" t="s">
        <v>16</v>
      </c>
      <c r="N4" s="35" t="s">
        <v>19</v>
      </c>
    </row>
    <row r="5" spans="1:18" x14ac:dyDescent="0.25">
      <c r="A5" s="4">
        <v>2002</v>
      </c>
      <c r="B5" s="5">
        <v>12</v>
      </c>
      <c r="C5" s="7">
        <v>40</v>
      </c>
      <c r="D5" s="9">
        <v>124</v>
      </c>
      <c r="E5" s="11">
        <f>SUM(B5:D5)</f>
        <v>176</v>
      </c>
      <c r="F5" s="26">
        <v>424940</v>
      </c>
      <c r="G5" s="27">
        <v>327929</v>
      </c>
      <c r="H5" s="27">
        <v>1270785</v>
      </c>
      <c r="I5" s="28">
        <f>SUM(F5:H5)</f>
        <v>2023654</v>
      </c>
      <c r="J5" s="23">
        <f>B5/F5*100000</f>
        <v>2.8239280839647951</v>
      </c>
      <c r="K5" s="24">
        <f>C5/G5*100000</f>
        <v>12.197762320502305</v>
      </c>
      <c r="L5" s="20">
        <f>D5/H5*100000</f>
        <v>9.7577481635367125</v>
      </c>
      <c r="M5" s="33">
        <f>E5/I5*100000</f>
        <v>8.6971389377828423</v>
      </c>
      <c r="N5" s="36">
        <f>$M$13/2</f>
        <v>3.9372298622844486</v>
      </c>
    </row>
    <row r="6" spans="1:18" x14ac:dyDescent="0.25">
      <c r="A6" s="3">
        <v>2003</v>
      </c>
      <c r="B6" s="6">
        <v>10</v>
      </c>
      <c r="C6" s="8">
        <v>19</v>
      </c>
      <c r="D6" s="10">
        <v>89</v>
      </c>
      <c r="E6" s="12">
        <f t="shared" ref="E6:E24" si="0">SUM(B6:D6)</f>
        <v>118</v>
      </c>
      <c r="F6" s="29">
        <v>414924</v>
      </c>
      <c r="G6" s="30">
        <v>329618</v>
      </c>
      <c r="H6" s="30">
        <v>1285350</v>
      </c>
      <c r="I6" s="31">
        <f t="shared" ref="I6:I23" si="1">SUM(F6:H6)</f>
        <v>2029892</v>
      </c>
      <c r="J6" s="25">
        <f>B6/F6*100000</f>
        <v>2.4100799182500889</v>
      </c>
      <c r="K6" s="22">
        <f>C6/G6*100000</f>
        <v>5.7642483116820076</v>
      </c>
      <c r="L6" s="21">
        <f t="shared" ref="L6:M22" si="2">D6/H6*100000</f>
        <v>6.9241840743766279</v>
      </c>
      <c r="M6" s="34">
        <f t="shared" si="2"/>
        <v>5.8131171510602533</v>
      </c>
      <c r="N6" s="36">
        <f t="shared" ref="N6:N24" si="3">$M$13/2</f>
        <v>3.9372298622844486</v>
      </c>
    </row>
    <row r="7" spans="1:18" x14ac:dyDescent="0.25">
      <c r="A7" s="3">
        <v>2004</v>
      </c>
      <c r="B7" s="6">
        <v>13</v>
      </c>
      <c r="C7" s="8">
        <v>20</v>
      </c>
      <c r="D7" s="10">
        <v>122</v>
      </c>
      <c r="E7" s="12">
        <f t="shared" si="0"/>
        <v>155</v>
      </c>
      <c r="F7" s="29">
        <v>406015</v>
      </c>
      <c r="G7" s="30">
        <v>329114</v>
      </c>
      <c r="H7" s="30">
        <v>1300067</v>
      </c>
      <c r="I7" s="31">
        <f t="shared" si="1"/>
        <v>2035196</v>
      </c>
      <c r="J7" s="25">
        <f t="shared" ref="J7:J21" si="4">B7/F7*100000</f>
        <v>3.2018521483196434</v>
      </c>
      <c r="K7" s="22">
        <f t="shared" ref="K7:K22" si="5">C7/G7*100000</f>
        <v>6.0769216745565364</v>
      </c>
      <c r="L7" s="21">
        <f t="shared" si="2"/>
        <v>9.3841317409025837</v>
      </c>
      <c r="M7" s="34">
        <f t="shared" si="2"/>
        <v>7.6159740879993869</v>
      </c>
      <c r="N7" s="36">
        <f t="shared" si="3"/>
        <v>3.9372298622844486</v>
      </c>
    </row>
    <row r="8" spans="1:18" x14ac:dyDescent="0.25">
      <c r="A8" s="3">
        <v>2005</v>
      </c>
      <c r="B8" s="6">
        <v>7</v>
      </c>
      <c r="C8" s="8">
        <v>28</v>
      </c>
      <c r="D8" s="10">
        <v>108</v>
      </c>
      <c r="E8" s="12">
        <f t="shared" si="0"/>
        <v>143</v>
      </c>
      <c r="F8" s="29">
        <v>396351</v>
      </c>
      <c r="G8" s="30">
        <v>327902</v>
      </c>
      <c r="H8" s="30">
        <v>1314261</v>
      </c>
      <c r="I8" s="31">
        <f t="shared" si="1"/>
        <v>2038514</v>
      </c>
      <c r="J8" s="25">
        <f t="shared" si="4"/>
        <v>1.7661113507976516</v>
      </c>
      <c r="K8" s="22">
        <f t="shared" si="5"/>
        <v>8.5391366932803088</v>
      </c>
      <c r="L8" s="21">
        <f t="shared" si="2"/>
        <v>8.2175458299378885</v>
      </c>
      <c r="M8" s="34">
        <f t="shared" si="2"/>
        <v>7.0149138048598143</v>
      </c>
      <c r="N8" s="36">
        <f t="shared" si="3"/>
        <v>3.9372298622844486</v>
      </c>
    </row>
    <row r="9" spans="1:18" x14ac:dyDescent="0.25">
      <c r="A9" s="3">
        <v>2006</v>
      </c>
      <c r="B9" s="6">
        <v>6</v>
      </c>
      <c r="C9" s="8">
        <v>17</v>
      </c>
      <c r="D9" s="10">
        <v>117</v>
      </c>
      <c r="E9" s="12">
        <f t="shared" si="0"/>
        <v>140</v>
      </c>
      <c r="F9" s="29">
        <v>386248</v>
      </c>
      <c r="G9" s="30">
        <v>326979</v>
      </c>
      <c r="H9" s="30">
        <v>1328714</v>
      </c>
      <c r="I9" s="31">
        <f t="shared" si="1"/>
        <v>2041941</v>
      </c>
      <c r="J9" s="25">
        <f t="shared" si="4"/>
        <v>1.5534061017791678</v>
      </c>
      <c r="K9" s="22">
        <f t="shared" si="5"/>
        <v>5.1991106462494532</v>
      </c>
      <c r="L9" s="21">
        <f t="shared" si="2"/>
        <v>8.8055066778855355</v>
      </c>
      <c r="M9" s="34">
        <f t="shared" si="2"/>
        <v>6.8562216048357909</v>
      </c>
      <c r="N9" s="36">
        <f t="shared" si="3"/>
        <v>3.9372298622844486</v>
      </c>
    </row>
    <row r="10" spans="1:18" x14ac:dyDescent="0.25">
      <c r="A10" s="3">
        <v>2007</v>
      </c>
      <c r="B10" s="6">
        <v>11</v>
      </c>
      <c r="C10" s="8">
        <v>36</v>
      </c>
      <c r="D10" s="10">
        <v>126</v>
      </c>
      <c r="E10" s="12">
        <f t="shared" si="0"/>
        <v>173</v>
      </c>
      <c r="F10" s="29">
        <v>377487</v>
      </c>
      <c r="G10" s="30">
        <v>324637</v>
      </c>
      <c r="H10" s="30">
        <v>1343053</v>
      </c>
      <c r="I10" s="31">
        <f t="shared" si="1"/>
        <v>2045177</v>
      </c>
      <c r="J10" s="25">
        <f t="shared" si="4"/>
        <v>2.914007634700003</v>
      </c>
      <c r="K10" s="22">
        <f t="shared" si="5"/>
        <v>11.089308982032239</v>
      </c>
      <c r="L10" s="21">
        <f t="shared" si="2"/>
        <v>9.3816104055461693</v>
      </c>
      <c r="M10" s="34">
        <f t="shared" si="2"/>
        <v>8.4589255599882058</v>
      </c>
      <c r="N10" s="36">
        <f t="shared" si="3"/>
        <v>3.9372298622844486</v>
      </c>
    </row>
    <row r="11" spans="1:18" x14ac:dyDescent="0.25">
      <c r="A11" s="3">
        <v>2008</v>
      </c>
      <c r="B11" s="6">
        <v>7</v>
      </c>
      <c r="C11" s="8">
        <v>25</v>
      </c>
      <c r="D11" s="10">
        <v>130</v>
      </c>
      <c r="E11" s="12">
        <f t="shared" si="0"/>
        <v>162</v>
      </c>
      <c r="F11" s="29">
        <v>370215</v>
      </c>
      <c r="G11" s="30">
        <v>321313</v>
      </c>
      <c r="H11" s="30">
        <v>1357091</v>
      </c>
      <c r="I11" s="31">
        <f t="shared" si="1"/>
        <v>2048619</v>
      </c>
      <c r="J11" s="25">
        <f t="shared" si="4"/>
        <v>1.8907931877422579</v>
      </c>
      <c r="K11" s="22">
        <f t="shared" si="5"/>
        <v>7.7805753268619702</v>
      </c>
      <c r="L11" s="21">
        <f t="shared" si="2"/>
        <v>9.5793133990277735</v>
      </c>
      <c r="M11" s="34">
        <f t="shared" si="2"/>
        <v>7.9077661585682844</v>
      </c>
      <c r="N11" s="36">
        <f t="shared" si="3"/>
        <v>3.9372298622844486</v>
      </c>
    </row>
    <row r="12" spans="1:18" x14ac:dyDescent="0.25">
      <c r="A12" s="3">
        <v>2009</v>
      </c>
      <c r="B12" s="6">
        <v>4</v>
      </c>
      <c r="C12" s="8">
        <v>33</v>
      </c>
      <c r="D12" s="10">
        <v>123</v>
      </c>
      <c r="E12" s="12">
        <f t="shared" si="0"/>
        <v>160</v>
      </c>
      <c r="F12" s="29">
        <v>363457</v>
      </c>
      <c r="G12" s="30">
        <v>317920</v>
      </c>
      <c r="H12" s="30">
        <v>1371345</v>
      </c>
      <c r="I12" s="31">
        <f t="shared" si="1"/>
        <v>2052722</v>
      </c>
      <c r="J12" s="25">
        <f t="shared" si="4"/>
        <v>1.1005428427571899</v>
      </c>
      <c r="K12" s="22">
        <f t="shared" si="5"/>
        <v>10.379969803724208</v>
      </c>
      <c r="L12" s="21">
        <f t="shared" si="2"/>
        <v>8.9692965665095219</v>
      </c>
      <c r="M12" s="34">
        <f t="shared" si="2"/>
        <v>7.7945284359012081</v>
      </c>
      <c r="N12" s="36">
        <f t="shared" si="3"/>
        <v>3.9372298622844486</v>
      </c>
    </row>
    <row r="13" spans="1:18" s="62" customFormat="1" x14ac:dyDescent="0.25">
      <c r="A13" s="50">
        <v>2010</v>
      </c>
      <c r="B13" s="51">
        <v>7</v>
      </c>
      <c r="C13" s="52">
        <v>25</v>
      </c>
      <c r="D13" s="52">
        <v>130</v>
      </c>
      <c r="E13" s="53">
        <f t="shared" si="0"/>
        <v>162</v>
      </c>
      <c r="F13" s="54">
        <v>358971</v>
      </c>
      <c r="G13" s="55">
        <v>313129</v>
      </c>
      <c r="H13" s="55">
        <v>1385184</v>
      </c>
      <c r="I13" s="56">
        <f t="shared" si="1"/>
        <v>2057284</v>
      </c>
      <c r="J13" s="57">
        <f t="shared" si="4"/>
        <v>1.9500182465993077</v>
      </c>
      <c r="K13" s="58">
        <f t="shared" si="5"/>
        <v>7.9839299458050839</v>
      </c>
      <c r="L13" s="58">
        <f t="shared" si="2"/>
        <v>9.3850347679441875</v>
      </c>
      <c r="M13" s="59">
        <f t="shared" si="2"/>
        <v>7.8744597245688972</v>
      </c>
      <c r="N13" s="60">
        <f>$M$13/2</f>
        <v>3.9372298622844486</v>
      </c>
      <c r="O13" s="61"/>
      <c r="P13" s="61"/>
      <c r="Q13" s="61"/>
      <c r="R13" s="61"/>
    </row>
    <row r="14" spans="1:18" x14ac:dyDescent="0.25">
      <c r="A14" s="3">
        <v>2011</v>
      </c>
      <c r="B14" s="6">
        <v>8</v>
      </c>
      <c r="C14" s="8">
        <v>25</v>
      </c>
      <c r="D14" s="10">
        <v>139</v>
      </c>
      <c r="E14" s="12">
        <f t="shared" si="0"/>
        <v>172</v>
      </c>
      <c r="F14" s="29">
        <v>353725</v>
      </c>
      <c r="G14" s="30">
        <v>308212</v>
      </c>
      <c r="H14" s="30">
        <v>1397857</v>
      </c>
      <c r="I14" s="31">
        <f t="shared" si="1"/>
        <v>2059794</v>
      </c>
      <c r="J14" s="25">
        <f t="shared" si="4"/>
        <v>2.2616439324333877</v>
      </c>
      <c r="K14" s="22">
        <f t="shared" si="5"/>
        <v>8.1113000142758889</v>
      </c>
      <c r="L14" s="21">
        <f t="shared" si="2"/>
        <v>9.9437925338571826</v>
      </c>
      <c r="M14" s="34">
        <f>E14/I14*100000</f>
        <v>8.3503495980666038</v>
      </c>
      <c r="N14" s="36">
        <f t="shared" si="3"/>
        <v>3.9372298622844486</v>
      </c>
    </row>
    <row r="15" spans="1:18" x14ac:dyDescent="0.25">
      <c r="A15" s="3">
        <v>2012</v>
      </c>
      <c r="B15" s="6">
        <v>4</v>
      </c>
      <c r="C15" s="8">
        <v>14</v>
      </c>
      <c r="D15" s="10">
        <v>114</v>
      </c>
      <c r="E15" s="12">
        <f t="shared" si="0"/>
        <v>132</v>
      </c>
      <c r="F15" s="29">
        <v>351154</v>
      </c>
      <c r="G15" s="30">
        <v>300688</v>
      </c>
      <c r="H15" s="30">
        <v>1410452</v>
      </c>
      <c r="I15" s="31">
        <f t="shared" si="1"/>
        <v>2062294</v>
      </c>
      <c r="J15" s="25">
        <f t="shared" si="4"/>
        <v>1.1391013629347808</v>
      </c>
      <c r="K15" s="22">
        <f t="shared" si="5"/>
        <v>4.6559889320491674</v>
      </c>
      <c r="L15" s="21">
        <f t="shared" si="2"/>
        <v>8.0825153922288742</v>
      </c>
      <c r="M15" s="34">
        <f t="shared" si="2"/>
        <v>6.4006392880937444</v>
      </c>
      <c r="N15" s="36">
        <f t="shared" si="3"/>
        <v>3.9372298622844486</v>
      </c>
    </row>
    <row r="16" spans="1:18" x14ac:dyDescent="0.25">
      <c r="A16" s="3">
        <v>2013</v>
      </c>
      <c r="B16" s="6">
        <v>12</v>
      </c>
      <c r="C16" s="8">
        <v>32</v>
      </c>
      <c r="D16" s="10">
        <v>154</v>
      </c>
      <c r="E16" s="12">
        <f t="shared" si="0"/>
        <v>198</v>
      </c>
      <c r="F16" s="29">
        <v>348416</v>
      </c>
      <c r="G16" s="30">
        <v>293083</v>
      </c>
      <c r="H16" s="30">
        <v>1424270</v>
      </c>
      <c r="I16" s="31">
        <f t="shared" si="1"/>
        <v>2065769</v>
      </c>
      <c r="J16" s="25">
        <f t="shared" si="4"/>
        <v>3.4441587068332109</v>
      </c>
      <c r="K16" s="22">
        <f t="shared" si="5"/>
        <v>10.918408778400657</v>
      </c>
      <c r="L16" s="21">
        <f t="shared" si="2"/>
        <v>10.812556607946528</v>
      </c>
      <c r="M16" s="34">
        <f t="shared" si="2"/>
        <v>9.5848083691835821</v>
      </c>
      <c r="N16" s="36">
        <f t="shared" si="3"/>
        <v>3.9372298622844486</v>
      </c>
    </row>
    <row r="17" spans="1:14" x14ac:dyDescent="0.25">
      <c r="A17" s="3">
        <v>2014</v>
      </c>
      <c r="B17" s="6">
        <v>7</v>
      </c>
      <c r="C17" s="8">
        <v>27</v>
      </c>
      <c r="D17" s="10">
        <v>96</v>
      </c>
      <c r="E17" s="12">
        <f t="shared" si="0"/>
        <v>130</v>
      </c>
      <c r="F17" s="29">
        <v>347644</v>
      </c>
      <c r="G17" s="30">
        <v>285398</v>
      </c>
      <c r="H17" s="30">
        <v>1436130</v>
      </c>
      <c r="I17" s="31">
        <f t="shared" si="1"/>
        <v>2069172</v>
      </c>
      <c r="J17" s="25">
        <f t="shared" si="4"/>
        <v>2.0135540955690305</v>
      </c>
      <c r="K17" s="22">
        <f t="shared" si="5"/>
        <v>9.4604727433268625</v>
      </c>
      <c r="L17" s="21">
        <f t="shared" si="2"/>
        <v>6.68463161412964</v>
      </c>
      <c r="M17" s="34">
        <f t="shared" si="2"/>
        <v>6.2827063192426724</v>
      </c>
      <c r="N17" s="36">
        <f t="shared" si="3"/>
        <v>3.9372298622844486</v>
      </c>
    </row>
    <row r="18" spans="1:14" x14ac:dyDescent="0.25">
      <c r="A18" s="3">
        <v>2015</v>
      </c>
      <c r="B18" s="6">
        <v>17</v>
      </c>
      <c r="C18" s="8">
        <v>27</v>
      </c>
      <c r="D18" s="10">
        <v>104</v>
      </c>
      <c r="E18" s="12">
        <f t="shared" si="0"/>
        <v>148</v>
      </c>
      <c r="F18" s="29">
        <v>344909</v>
      </c>
      <c r="G18" s="30">
        <v>279343</v>
      </c>
      <c r="H18" s="30">
        <v>1447026</v>
      </c>
      <c r="I18" s="31">
        <f t="shared" si="1"/>
        <v>2071278</v>
      </c>
      <c r="J18" s="25">
        <f t="shared" si="4"/>
        <v>4.9288363017491568</v>
      </c>
      <c r="K18" s="22">
        <f t="shared" si="5"/>
        <v>9.6655366341737565</v>
      </c>
      <c r="L18" s="21">
        <f t="shared" si="2"/>
        <v>7.187154895627307</v>
      </c>
      <c r="M18" s="34">
        <f t="shared" si="2"/>
        <v>7.1453469790148887</v>
      </c>
      <c r="N18" s="36">
        <f t="shared" si="3"/>
        <v>3.9372298622844486</v>
      </c>
    </row>
    <row r="19" spans="1:14" x14ac:dyDescent="0.25">
      <c r="A19" s="3">
        <v>2016</v>
      </c>
      <c r="B19" s="6">
        <v>5</v>
      </c>
      <c r="C19" s="8">
        <v>20</v>
      </c>
      <c r="D19" s="10">
        <v>140</v>
      </c>
      <c r="E19" s="12">
        <f t="shared" si="0"/>
        <v>165</v>
      </c>
      <c r="F19" s="29">
        <v>343319</v>
      </c>
      <c r="G19" s="30">
        <v>271484</v>
      </c>
      <c r="H19" s="30">
        <v>1458899</v>
      </c>
      <c r="I19" s="31">
        <f t="shared" si="1"/>
        <v>2073702</v>
      </c>
      <c r="J19" s="25">
        <f t="shared" si="4"/>
        <v>1.456371479586041</v>
      </c>
      <c r="K19" s="22">
        <f t="shared" si="5"/>
        <v>7.3669166507050132</v>
      </c>
      <c r="L19" s="21">
        <f t="shared" si="2"/>
        <v>9.5962777409539655</v>
      </c>
      <c r="M19" s="34">
        <f t="shared" si="2"/>
        <v>7.9567845331682179</v>
      </c>
      <c r="N19" s="36">
        <f t="shared" si="3"/>
        <v>3.9372298622844486</v>
      </c>
    </row>
    <row r="20" spans="1:14" x14ac:dyDescent="0.25">
      <c r="A20" s="3">
        <v>2017</v>
      </c>
      <c r="B20" s="6">
        <v>4</v>
      </c>
      <c r="C20" s="8">
        <v>32</v>
      </c>
      <c r="D20" s="10">
        <v>119</v>
      </c>
      <c r="E20" s="12">
        <f t="shared" si="0"/>
        <v>155</v>
      </c>
      <c r="F20" s="29">
        <v>341983</v>
      </c>
      <c r="G20" s="30">
        <v>263272</v>
      </c>
      <c r="H20" s="30">
        <v>1470046</v>
      </c>
      <c r="I20" s="31">
        <f t="shared" si="1"/>
        <v>2075301</v>
      </c>
      <c r="J20" s="25">
        <f t="shared" si="4"/>
        <v>1.1696487837114711</v>
      </c>
      <c r="K20" s="22">
        <f t="shared" si="5"/>
        <v>12.154729709198092</v>
      </c>
      <c r="L20" s="21">
        <f t="shared" si="2"/>
        <v>8.0949847827891102</v>
      </c>
      <c r="M20" s="34">
        <f t="shared" si="2"/>
        <v>7.4687960927113703</v>
      </c>
      <c r="N20" s="36">
        <f t="shared" si="3"/>
        <v>3.9372298622844486</v>
      </c>
    </row>
    <row r="21" spans="1:14" x14ac:dyDescent="0.25">
      <c r="A21" s="3">
        <v>2018</v>
      </c>
      <c r="B21" s="6">
        <v>5</v>
      </c>
      <c r="C21" s="8">
        <v>17</v>
      </c>
      <c r="D21" s="10">
        <v>111</v>
      </c>
      <c r="E21" s="12">
        <f t="shared" si="0"/>
        <v>133</v>
      </c>
      <c r="F21" s="29">
        <v>339955</v>
      </c>
      <c r="G21" s="30">
        <v>256713</v>
      </c>
      <c r="H21" s="30">
        <v>1480464</v>
      </c>
      <c r="I21" s="31">
        <f t="shared" si="1"/>
        <v>2077132</v>
      </c>
      <c r="J21" s="25">
        <f t="shared" si="4"/>
        <v>1.4707828977364652</v>
      </c>
      <c r="K21" s="22">
        <f t="shared" si="5"/>
        <v>6.6221811906681785</v>
      </c>
      <c r="L21" s="21">
        <f t="shared" si="2"/>
        <v>7.4976493855980291</v>
      </c>
      <c r="M21" s="34">
        <f t="shared" si="2"/>
        <v>6.4030596033376801</v>
      </c>
      <c r="N21" s="36">
        <f t="shared" si="3"/>
        <v>3.9372298622844486</v>
      </c>
    </row>
    <row r="22" spans="1:14" x14ac:dyDescent="0.25">
      <c r="A22" s="3">
        <v>2019</v>
      </c>
      <c r="B22" s="6">
        <v>4</v>
      </c>
      <c r="C22" s="8">
        <v>15</v>
      </c>
      <c r="D22" s="10">
        <v>113</v>
      </c>
      <c r="E22" s="12">
        <f>SUM(B22:D22)</f>
        <v>132</v>
      </c>
      <c r="F22" s="47">
        <v>336630</v>
      </c>
      <c r="G22" s="48">
        <v>249692</v>
      </c>
      <c r="H22" s="48">
        <v>1489933</v>
      </c>
      <c r="I22" s="49">
        <f t="shared" si="1"/>
        <v>2076255</v>
      </c>
      <c r="J22" s="25">
        <f>B22/F22*100000</f>
        <v>1.1882482250542139</v>
      </c>
      <c r="K22" s="22">
        <f t="shared" si="5"/>
        <v>6.0074011181775946</v>
      </c>
      <c r="L22" s="21">
        <f t="shared" si="2"/>
        <v>7.5842336534595853</v>
      </c>
      <c r="M22" s="34">
        <f>E22/I22*100000</f>
        <v>6.3576005837433271</v>
      </c>
      <c r="N22" s="36">
        <f t="shared" si="3"/>
        <v>3.9372298622844486</v>
      </c>
    </row>
    <row r="23" spans="1:14" x14ac:dyDescent="0.25">
      <c r="A23" s="3">
        <v>2020</v>
      </c>
      <c r="B23" s="6">
        <v>3</v>
      </c>
      <c r="C23" s="8">
        <v>23</v>
      </c>
      <c r="D23" s="10">
        <v>99</v>
      </c>
      <c r="E23" s="12">
        <f t="shared" si="0"/>
        <v>125</v>
      </c>
      <c r="F23" s="47">
        <v>333373</v>
      </c>
      <c r="G23" s="48">
        <v>243153</v>
      </c>
      <c r="H23" s="48">
        <v>1492132</v>
      </c>
      <c r="I23" s="49">
        <f t="shared" si="1"/>
        <v>2068658</v>
      </c>
      <c r="J23" s="25">
        <f>B23/F23*100000</f>
        <v>0.89989291274338357</v>
      </c>
      <c r="K23" s="22">
        <f>C23/G23*100000</f>
        <v>9.4590648686218142</v>
      </c>
      <c r="L23" s="21">
        <f t="shared" ref="L23" si="6">D23/H23*100000</f>
        <v>6.634801746762351</v>
      </c>
      <c r="M23" s="34">
        <f>E23/I23*100000</f>
        <v>6.0425647932137645</v>
      </c>
      <c r="N23" s="36">
        <f t="shared" si="3"/>
        <v>3.9372298622844486</v>
      </c>
    </row>
    <row r="24" spans="1:14" ht="15.75" thickBot="1" x14ac:dyDescent="0.3">
      <c r="A24" s="38">
        <v>2021</v>
      </c>
      <c r="B24" s="39">
        <v>7</v>
      </c>
      <c r="C24" s="40">
        <v>12</v>
      </c>
      <c r="D24" s="41">
        <v>97</v>
      </c>
      <c r="E24" s="12">
        <f t="shared" si="0"/>
        <v>116</v>
      </c>
      <c r="F24" s="47">
        <v>311347</v>
      </c>
      <c r="G24" s="48">
        <v>210588</v>
      </c>
      <c r="H24" s="48">
        <v>1314778</v>
      </c>
      <c r="I24" s="49">
        <f t="shared" ref="I24" si="7">SUM(F24:H24)</f>
        <v>1836713</v>
      </c>
      <c r="J24" s="42">
        <f>B24/F24*100000</f>
        <v>2.2482953103771677</v>
      </c>
      <c r="K24" s="43">
        <f t="shared" ref="K24" si="8">C24/G24*100000</f>
        <v>5.6983303891959656</v>
      </c>
      <c r="L24" s="44">
        <f t="shared" ref="L24" si="9">D24/H24*100000</f>
        <v>7.377671363530574</v>
      </c>
      <c r="M24" s="45">
        <f>E24/I24*100000</f>
        <v>6.3156301501649956</v>
      </c>
      <c r="N24" s="46">
        <f t="shared" si="3"/>
        <v>3.9372298622844486</v>
      </c>
    </row>
    <row r="26" spans="1:14" x14ac:dyDescent="0.25">
      <c r="A26" s="2" t="s">
        <v>0</v>
      </c>
      <c r="J26" s="37">
        <f>(J24-J13)/J13</f>
        <v>0.15296116551628883</v>
      </c>
      <c r="K26" s="37">
        <f>(K24-K13)/K13</f>
        <v>-0.28627500142458262</v>
      </c>
      <c r="L26" s="37">
        <f>(L24-L13)/L13</f>
        <v>-0.21388982076763588</v>
      </c>
      <c r="M26" s="37">
        <f>(M24-M13)/M13</f>
        <v>-0.1979601939597504</v>
      </c>
    </row>
    <row r="27" spans="1:14" x14ac:dyDescent="0.25">
      <c r="I27" t="s">
        <v>17</v>
      </c>
      <c r="J27" s="37"/>
      <c r="M27" s="37">
        <f>(M24-M13)/M13</f>
        <v>-0.1979601939597504</v>
      </c>
    </row>
    <row r="28" spans="1:14" x14ac:dyDescent="0.25">
      <c r="A28" t="s">
        <v>4</v>
      </c>
    </row>
    <row r="29" spans="1:14" x14ac:dyDescent="0.25">
      <c r="A29" t="s">
        <v>8</v>
      </c>
    </row>
    <row r="30" spans="1:14" x14ac:dyDescent="0.25">
      <c r="A30" t="s">
        <v>18</v>
      </c>
    </row>
  </sheetData>
  <mergeCells count="1">
    <mergeCell ref="J3:M3"/>
  </mergeCells>
  <phoneticPr fontId="8" type="noConversion"/>
  <pageMargins left="0.7" right="0.7" top="0.75" bottom="0.75" header="0.3" footer="0.3"/>
  <pageSetup paperSize="9" orientation="portrait" verticalDpi="598" r:id="rId1"/>
  <ignoredErrors>
    <ignoredError sqref="E5:E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2015-03-10T10:03:28Z</dcterms:created>
  <dcterms:modified xsi:type="dcterms:W3CDTF">2022-11-28T12:58:24Z</dcterms:modified>
</cp:coreProperties>
</file>