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45" activeTab="1"/>
  </bookViews>
  <sheets>
    <sheet name="INF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<sst xmlns="http://schemas.openxmlformats.org/spreadsheetml/2006/main" count="70" uniqueCount="62">
  <si>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единица</t>
  </si>
  <si>
    <t>%</t>
  </si>
  <si>
    <t>од кое</t>
  </si>
  <si>
    <t>БДП 2000=100</t>
  </si>
  <si>
    <t>милиони евра</t>
  </si>
  <si>
    <t>забелешка</t>
  </si>
  <si>
    <t>БДП во милиони евра (по тековен курс)</t>
  </si>
  <si>
    <t>БДП</t>
  </si>
  <si>
    <t>БДП (индекс 2000=100)</t>
  </si>
  <si>
    <t>Табела 1. Побарувачка на товарен транспорт</t>
  </si>
  <si>
    <t>Однос помеѓу вкупна побарувачка на товарен транспорт и БДП</t>
  </si>
  <si>
    <t>Вкупна побарувачка на товарен транспорт (индекс 2000=100)</t>
  </si>
  <si>
    <t>милиони tkm</t>
  </si>
  <si>
    <t xml:space="preserve">tkm/БДП </t>
  </si>
  <si>
    <r>
      <t>Извор на податоци:</t>
    </r>
    <r>
      <rPr>
        <b/>
        <sz val="12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Државен завод за статистика</t>
    </r>
    <r>
      <rPr>
        <b/>
        <sz val="16"/>
        <color indexed="30"/>
        <rFont val="Calibri"/>
        <family val="2"/>
      </rPr>
      <t xml:space="preserve"> </t>
    </r>
  </si>
  <si>
    <t>Основни информации за документот</t>
  </si>
  <si>
    <t>Име на индикатор</t>
  </si>
  <si>
    <t>Број на индикатор</t>
  </si>
  <si>
    <t>Област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</si>
  <si>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</si>
  <si>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</si>
  <si>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</si>
  <si>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</si>
  <si>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</si>
  <si>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</si>
  <si>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</si>
  <si>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</si>
  <si>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</si>
  <si>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Подготвено на</t>
  </si>
  <si>
    <t>Име на документот</t>
  </si>
  <si>
    <t>CSI 007 2016 MK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</si>
  <si>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</si>
  <si>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</si>
  <si>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</si>
  <si>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</si>
  <si>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</si>
  <si>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</si>
  <si>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Линк до основни документи:</t>
  </si>
  <si>
    <t>Содржина на документот</t>
  </si>
  <si>
    <t>Worksheet</t>
  </si>
  <si>
    <t>Вид</t>
  </si>
  <si>
    <t>Опис</t>
  </si>
  <si>
    <t>Транспорт</t>
  </si>
  <si>
    <t>Transport 2008</t>
  </si>
  <si>
    <t>Љубица Дамчевска</t>
  </si>
  <si>
    <t>В1  - Transport 2008</t>
  </si>
  <si>
    <t>Sheet1</t>
  </si>
  <si>
    <t>МК НИ 036</t>
  </si>
  <si>
    <t>В2 - CSI 036 2010 MK</t>
  </si>
  <si>
    <t>В3 - CSI 036 2012 MK</t>
  </si>
  <si>
    <t>В4 - CSI 036 2014 MK</t>
  </si>
  <si>
    <t>В5 - CSI 036 2016 MK</t>
  </si>
  <si>
    <t>Побарувачка на товарен транспорт</t>
  </si>
  <si>
    <t>Превземени податоци</t>
  </si>
  <si>
    <r>
      <t>1990-</t>
    </r>
    <r>
      <rPr>
        <b/>
        <sz val="11"/>
        <rFont val="Calibri"/>
        <family val="2"/>
      </rPr>
      <t>2016</t>
    </r>
  </si>
  <si>
    <t>Патен товарен транспорт</t>
  </si>
  <si>
    <t>Железнички товарен транспорт</t>
  </si>
  <si>
    <t>Вкупна побарувачка на товарен транспорт</t>
  </si>
  <si>
    <t>Претходни податоци за 2016 година</t>
  </si>
  <si>
    <t>Државен завод за статистика</t>
  </si>
  <si>
    <t>http://makstat.stat.gov.mk</t>
  </si>
  <si>
    <t>Податоци за патен товарен транспорт, железнички товарен транспорт, БДП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</si>
</sst>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_-* #,##0\ _д_е_н_._-;\-* #,##0\ _д_е_н_._-;_-* &quot;-&quot;\ _д_е_н_._-;_-@_-"/>
    <numFmt numFmtId="165" formatCode="_-* #,##0.00\ _д_е_н_._-;\-* #,##0.00\ _д_е_н_._-;_-* &quot;-&quot;??\ _д_е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0.0%"/>
    <numFmt numFmtId="18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9"/>
      <name val="Macedonian Tms"/>
      <family val="1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b/>
      <sz val="16"/>
      <color indexed="30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"/>
      <color indexed="63"/>
      <name val="Calibri"/>
      <family val="0"/>
    </font>
    <font>
      <sz val="5.7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/>
      <top style="hair"/>
      <bottom style="thin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14" fillId="33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Border="1" applyAlignment="1">
      <alignment vertical="justify" wrapText="1"/>
    </xf>
    <xf numFmtId="0" fontId="2" fillId="0" borderId="0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0" borderId="0" xfId="56" applyFont="1" applyAlignment="1">
      <alignment/>
      <protection/>
    </xf>
    <xf numFmtId="0" fontId="2" fillId="34" borderId="15" xfId="61" applyFont="1" applyFill="1" applyBorder="1" applyAlignment="1">
      <alignment vertical="center"/>
      <protection/>
    </xf>
    <xf numFmtId="0" fontId="2" fillId="0" borderId="16" xfId="61" applyFont="1" applyBorder="1" applyAlignment="1" applyProtection="1">
      <alignment horizontal="left" vertical="center"/>
      <protection locked="0"/>
    </xf>
    <xf numFmtId="0" fontId="2" fillId="0" borderId="17" xfId="61" applyFont="1" applyBorder="1" applyAlignment="1">
      <alignment vertical="center"/>
      <protection/>
    </xf>
    <xf numFmtId="0" fontId="13" fillId="0" borderId="16" xfId="61" applyFont="1" applyBorder="1" applyAlignment="1" applyProtection="1">
      <alignment horizontal="left" vertical="center"/>
      <protection locked="0"/>
    </xf>
    <xf numFmtId="0" fontId="2" fillId="35" borderId="16" xfId="61" applyFont="1" applyFill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left" vertical="center"/>
      <protection locked="0"/>
    </xf>
    <xf numFmtId="0" fontId="2" fillId="34" borderId="19" xfId="61" applyFont="1" applyFill="1" applyBorder="1" applyAlignment="1">
      <alignment vertical="center"/>
      <protection/>
    </xf>
    <xf numFmtId="14" fontId="2" fillId="0" borderId="20" xfId="61" applyNumberFormat="1" applyFont="1" applyBorder="1" applyAlignment="1" applyProtection="1">
      <alignment horizontal="left" vertical="center"/>
      <protection locked="0"/>
    </xf>
    <xf numFmtId="0" fontId="2" fillId="0" borderId="21" xfId="61" applyFont="1" applyBorder="1" applyAlignment="1">
      <alignment vertical="center"/>
      <protection/>
    </xf>
    <xf numFmtId="0" fontId="2" fillId="34" borderId="22" xfId="61" applyFont="1" applyFill="1" applyBorder="1" applyAlignment="1">
      <alignment vertical="center"/>
      <protection/>
    </xf>
    <xf numFmtId="0" fontId="2" fillId="0" borderId="23" xfId="61" applyFont="1" applyBorder="1" applyAlignment="1" applyProtection="1">
      <alignment horizontal="left" vertical="center"/>
      <protection locked="0"/>
    </xf>
    <xf numFmtId="0" fontId="2" fillId="0" borderId="24" xfId="61" applyFont="1" applyBorder="1" applyAlignment="1">
      <alignment vertical="center"/>
      <protection/>
    </xf>
    <xf numFmtId="0" fontId="13" fillId="0" borderId="18" xfId="61" applyFont="1" applyBorder="1" applyAlignment="1" applyProtection="1">
      <alignment horizontal="left" vertical="center"/>
      <protection locked="0"/>
    </xf>
    <xf numFmtId="0" fontId="2" fillId="34" borderId="25" xfId="61" applyFont="1" applyFill="1" applyBorder="1" applyAlignment="1">
      <alignment vertical="center"/>
      <protection/>
    </xf>
    <xf numFmtId="0" fontId="2" fillId="0" borderId="26" xfId="61" applyFont="1" applyBorder="1" applyAlignment="1">
      <alignment vertical="center"/>
      <protection/>
    </xf>
    <xf numFmtId="0" fontId="2" fillId="34" borderId="27" xfId="61" applyFont="1" applyFill="1" applyBorder="1" applyAlignment="1">
      <alignment vertical="center"/>
      <protection/>
    </xf>
    <xf numFmtId="0" fontId="2" fillId="34" borderId="28" xfId="61" applyFont="1" applyFill="1" applyBorder="1" applyAlignment="1">
      <alignment vertical="center"/>
      <protection/>
    </xf>
    <xf numFmtId="0" fontId="2" fillId="34" borderId="29" xfId="61" applyFont="1" applyFill="1" applyBorder="1" applyAlignment="1">
      <alignment vertical="center"/>
      <protection/>
    </xf>
    <xf numFmtId="0" fontId="2" fillId="0" borderId="30" xfId="61" applyFont="1" applyFill="1" applyBorder="1" applyAlignment="1">
      <alignment vertical="center"/>
      <protection/>
    </xf>
    <xf numFmtId="0" fontId="2" fillId="0" borderId="31" xfId="61" applyFont="1" applyBorder="1" applyAlignment="1">
      <alignment vertical="center"/>
      <protection/>
    </xf>
    <xf numFmtId="0" fontId="2" fillId="0" borderId="15" xfId="61" applyFont="1" applyFill="1" applyBorder="1" applyAlignment="1">
      <alignment vertical="center"/>
      <protection/>
    </xf>
    <xf numFmtId="0" fontId="2" fillId="34" borderId="32" xfId="61" applyFont="1" applyFill="1" applyBorder="1" applyAlignment="1">
      <alignment vertical="center"/>
      <protection/>
    </xf>
    <xf numFmtId="0" fontId="2" fillId="34" borderId="33" xfId="61" applyFont="1" applyFill="1" applyBorder="1" applyAlignment="1" applyProtection="1">
      <alignment horizontal="left" vertical="center"/>
      <protection locked="0"/>
    </xf>
    <xf numFmtId="0" fontId="2" fillId="34" borderId="34" xfId="61" applyFont="1" applyFill="1" applyBorder="1" applyAlignment="1">
      <alignment vertical="center"/>
      <protection/>
    </xf>
    <xf numFmtId="0" fontId="2" fillId="0" borderId="30" xfId="61" applyFont="1" applyBorder="1" applyAlignment="1" applyProtection="1">
      <alignment horizontal="left" vertical="center"/>
      <protection locked="0"/>
    </xf>
    <xf numFmtId="0" fontId="2" fillId="0" borderId="31" xfId="61" applyFont="1" applyBorder="1" applyAlignment="1" applyProtection="1">
      <alignment horizontal="left" vertical="center"/>
      <protection locked="0"/>
    </xf>
    <xf numFmtId="0" fontId="2" fillId="0" borderId="35" xfId="61" applyFont="1" applyBorder="1" applyAlignment="1" applyProtection="1">
      <alignment horizontal="left" vertical="center"/>
      <protection locked="0"/>
    </xf>
    <xf numFmtId="0" fontId="2" fillId="0" borderId="36" xfId="61" applyFont="1" applyBorder="1" applyAlignment="1" applyProtection="1">
      <alignment horizontal="left" vertical="center"/>
      <protection locked="0"/>
    </xf>
    <xf numFmtId="0" fontId="2" fillId="0" borderId="14" xfId="61" applyFont="1" applyBorder="1" applyAlignment="1" applyProtection="1">
      <alignment horizontal="left" vertical="center"/>
      <protection locked="0"/>
    </xf>
    <xf numFmtId="14" fontId="51" fillId="0" borderId="16" xfId="61" applyNumberFormat="1" applyFont="1" applyBorder="1" applyAlignment="1" applyProtection="1">
      <alignment horizontal="left" vertical="center"/>
      <protection locked="0"/>
    </xf>
    <xf numFmtId="0" fontId="2" fillId="0" borderId="37" xfId="61" applyFont="1" applyFill="1" applyBorder="1" applyAlignment="1">
      <alignment vertical="center"/>
      <protection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38" xfId="61" applyFont="1" applyBorder="1" applyAlignment="1">
      <alignment vertical="center"/>
      <protection/>
    </xf>
    <xf numFmtId="14" fontId="2" fillId="0" borderId="39" xfId="61" applyNumberFormat="1" applyFont="1" applyBorder="1" applyAlignment="1" applyProtection="1">
      <alignment horizontal="left" vertical="center"/>
      <protection locked="0"/>
    </xf>
    <xf numFmtId="0" fontId="52" fillId="0" borderId="0" xfId="0" applyFont="1" applyFill="1" applyAlignment="1" applyProtection="1">
      <alignment/>
      <protection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2" fillId="0" borderId="40" xfId="61" applyFont="1" applyBorder="1" applyAlignment="1" applyProtection="1">
      <alignment horizontal="left" vertical="center"/>
      <protection locked="0"/>
    </xf>
    <xf numFmtId="0" fontId="2" fillId="0" borderId="41" xfId="61" applyFont="1" applyBorder="1" applyAlignment="1">
      <alignment vertical="center"/>
      <protection/>
    </xf>
    <xf numFmtId="0" fontId="2" fillId="0" borderId="31" xfId="6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5" fillId="0" borderId="11" xfId="6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6" borderId="42" xfId="61" applyFont="1" applyFill="1" applyBorder="1" applyAlignment="1">
      <alignment horizontal="left" vertical="center"/>
      <protection/>
    </xf>
    <xf numFmtId="0" fontId="2" fillId="36" borderId="43" xfId="61" applyFont="1" applyFill="1" applyBorder="1" applyAlignment="1">
      <alignment vertical="center"/>
      <protection/>
    </xf>
    <xf numFmtId="0" fontId="2" fillId="36" borderId="12" xfId="61" applyFont="1" applyFill="1" applyBorder="1" applyAlignment="1">
      <alignment vertical="center"/>
      <protection/>
    </xf>
    <xf numFmtId="0" fontId="44" fillId="0" borderId="20" xfId="52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Standard 2 2" xfId="61"/>
    <cellStyle name="Title" xfId="62"/>
    <cellStyle name="Total" xfId="63"/>
    <cellStyle name="Warning Text" xfId="64"/>
  </cellStyles>
  <tableStyles count="1" defaultTableStyle="TableStyleMedium2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-0.00875"/>
          <c:w val="0.957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Патен товарен транспорт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Sheet1!$D$3:$Z$3</c:f>
              <c:numCache/>
            </c:numRef>
          </c:cat>
          <c:val>
            <c:numRef>
              <c:f>Sheet1!$D$4:$Z$4</c:f>
              <c:numCache/>
            </c:numRef>
          </c:val>
        </c:ser>
        <c:ser>
          <c:idx val="7"/>
          <c:order val="1"/>
          <c:tx>
            <c:strRef>
              <c:f>Sheet1!$B$5</c:f>
              <c:strCache>
                <c:ptCount val="1"/>
                <c:pt idx="0">
                  <c:v>Железнички товарен транспорт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Sheet1!$D$3:$Z$3</c:f>
              <c:numCache/>
            </c:numRef>
          </c:cat>
          <c:val>
            <c:numRef>
              <c:f>Sheet1!$D$5:$Z$5</c:f>
              <c:numCache/>
            </c:numRef>
          </c:val>
        </c:ser>
        <c:overlap val="100"/>
        <c:axId val="5272986"/>
        <c:axId val="47456875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милиони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tkm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72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905"/>
          <c:w val="0.950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25"/>
          <c:h val="0.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Патен товарен транспорт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Sheet1!$D$3:$Z$3</c:f>
              <c:numCache/>
            </c:numRef>
          </c:cat>
          <c:val>
            <c:numRef>
              <c:f>Sheet1!$D$8:$Z$8</c:f>
              <c:numCache/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Железнички товарен транспорт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Sheet1!$D$3:$Z$3</c:f>
              <c:numCache/>
            </c:numRef>
          </c:cat>
          <c:val>
            <c:numRef>
              <c:f>Sheet1!$D$9:$Z$9</c:f>
              <c:numCache/>
            </c:numRef>
          </c:val>
        </c:ser>
        <c:overlap val="100"/>
        <c:axId val="24458692"/>
        <c:axId val="18801637"/>
      </c:bar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445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"/>
          <c:y val="0.9095"/>
          <c:w val="0.938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06"/>
          <c:w val="0.982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БДП (индекс 2000=100)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Sheet1!$F$3:$Z$3</c:f>
              <c:numCache/>
            </c:numRef>
          </c:cat>
          <c:val>
            <c:numRef>
              <c:f>Sheet1!$F$12:$Z$12</c:f>
              <c:numCache/>
            </c:numRef>
          </c:val>
          <c:smooth val="0"/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Вкупна побарувачка на товарен транспорт (индекс 2000=100)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Sheet1!$F$3:$Z$3</c:f>
              <c:numCache/>
            </c:numRef>
          </c:cat>
          <c:val>
            <c:numRef>
              <c:f>Sheet1!$F$13:$Z$13</c:f>
              <c:numCache/>
            </c:numRef>
          </c:val>
          <c:smooth val="0"/>
        </c:ser>
        <c:ser>
          <c:idx val="2"/>
          <c:order val="2"/>
          <c:tx>
            <c:strRef>
              <c:f>Sheet1!$B$14</c:f>
              <c:strCache>
                <c:ptCount val="1"/>
                <c:pt idx="0">
                  <c:v>tkm/БДП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Sheet1!$F$3:$Z$3</c:f>
              <c:numCache/>
            </c:numRef>
          </c:cat>
          <c:val>
            <c:numRef>
              <c:f>Sheet1!$F$14:$Z$14</c:f>
              <c:numCache/>
            </c:numRef>
          </c:val>
          <c:smooth val="0"/>
        </c:ser>
        <c:marker val="1"/>
        <c:axId val="34997006"/>
        <c:axId val="46537599"/>
      </c:line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37599"/>
        <c:crosses val="autoZero"/>
        <c:auto val="1"/>
        <c:lblOffset val="100"/>
        <c:tickLblSkip val="1"/>
        <c:noMultiLvlLbl val="0"/>
      </c:catAx>
      <c:valAx>
        <c:axId val="46537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97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5"/>
          <c:y val="0.92525"/>
          <c:w val="0.842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1</xdr:row>
      <xdr:rowOff>28575</xdr:rowOff>
    </xdr:from>
    <xdr:to>
      <xdr:col>41</xdr:col>
      <xdr:colOff>361950</xdr:colOff>
      <xdr:row>11</xdr:row>
      <xdr:rowOff>104775</xdr:rowOff>
    </xdr:to>
    <xdr:graphicFrame>
      <xdr:nvGraphicFramePr>
        <xdr:cNvPr id="1" name="Chart 1"/>
        <xdr:cNvGraphicFramePr/>
      </xdr:nvGraphicFramePr>
      <xdr:xfrm>
        <a:off x="16316325" y="266700"/>
        <a:ext cx="8543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66675</xdr:colOff>
      <xdr:row>12</xdr:row>
      <xdr:rowOff>161925</xdr:rowOff>
    </xdr:from>
    <xdr:to>
      <xdr:col>40</xdr:col>
      <xdr:colOff>581025</xdr:colOff>
      <xdr:row>25</xdr:row>
      <xdr:rowOff>152400</xdr:rowOff>
    </xdr:to>
    <xdr:graphicFrame>
      <xdr:nvGraphicFramePr>
        <xdr:cNvPr id="2" name="Chart 3"/>
        <xdr:cNvGraphicFramePr/>
      </xdr:nvGraphicFramePr>
      <xdr:xfrm>
        <a:off x="16297275" y="3895725"/>
        <a:ext cx="81915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76200</xdr:colOff>
      <xdr:row>26</xdr:row>
      <xdr:rowOff>152400</xdr:rowOff>
    </xdr:from>
    <xdr:to>
      <xdr:col>37</xdr:col>
      <xdr:colOff>581025</xdr:colOff>
      <xdr:row>44</xdr:row>
      <xdr:rowOff>0</xdr:rowOff>
    </xdr:to>
    <xdr:graphicFrame>
      <xdr:nvGraphicFramePr>
        <xdr:cNvPr id="3" name="Chart 5"/>
        <xdr:cNvGraphicFramePr/>
      </xdr:nvGraphicFramePr>
      <xdr:xfrm>
        <a:off x="16306800" y="7429500"/>
        <a:ext cx="64103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stat.stat.gov.mk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11.421875" style="24" customWidth="1"/>
    <col min="2" max="2" width="37.421875" style="24" customWidth="1"/>
    <col min="3" max="3" width="41.7109375" style="24" customWidth="1"/>
    <col min="4" max="4" width="44.140625" style="24" customWidth="1"/>
    <col min="5" max="5" width="11.421875" style="24" customWidth="1"/>
    <col min="6" max="6" width="34.421875" style="24" customWidth="1"/>
    <col min="7" max="16384" width="11.421875" style="24" customWidth="1"/>
  </cols>
  <sheetData>
    <row r="1" ht="15.75" thickBot="1"/>
    <row r="2" spans="2:4" ht="15.75" thickBot="1">
      <c r="B2" s="72" t="s">
        <v>15</v>
      </c>
      <c r="C2" s="73"/>
      <c r="D2" s="74"/>
    </row>
    <row r="3" spans="2:4" ht="15">
      <c r="B3" s="25" t="s">
        <v>16</v>
      </c>
      <c r="C3" s="26" t="s">
        <v>52</v>
      </c>
      <c r="D3" s="27"/>
    </row>
    <row r="4" spans="2:4" ht="15">
      <c r="B4" s="25" t="s">
        <v>17</v>
      </c>
      <c r="C4" s="26" t="s">
        <v>47</v>
      </c>
      <c r="D4" s="27"/>
    </row>
    <row r="5" spans="2:4" ht="15">
      <c r="B5" s="25" t="s">
        <v>18</v>
      </c>
      <c r="C5" s="26" t="s">
        <v>42</v>
      </c>
      <c r="D5" s="27"/>
    </row>
    <row r="6" spans="2:4" ht="15">
      <c r="B6" s="25" t="s">
        <v>19</v>
      </c>
      <c r="C6" s="54">
        <v>43387</v>
      </c>
      <c r="D6" s="27"/>
    </row>
    <row r="7" spans="2:4" ht="15">
      <c r="B7" s="25" t="s">
        <v>20</v>
      </c>
      <c r="C7" s="26" t="s">
        <v>21</v>
      </c>
      <c r="D7" s="27"/>
    </row>
    <row r="8" spans="2:4" ht="15">
      <c r="B8" s="25" t="s">
        <v>22</v>
      </c>
      <c r="C8" s="28" t="s">
        <v>54</v>
      </c>
      <c r="D8" s="27"/>
    </row>
    <row r="9" spans="2:4" ht="15.75" thickBot="1">
      <c r="B9" s="25" t="s">
        <v>23</v>
      </c>
      <c r="C9" s="29" t="s">
        <v>24</v>
      </c>
      <c r="D9" s="27"/>
    </row>
    <row r="10" spans="2:4" ht="15.75" thickBot="1">
      <c r="B10" s="72" t="s">
        <v>25</v>
      </c>
      <c r="C10" s="73"/>
      <c r="D10" s="74"/>
    </row>
    <row r="11" spans="2:4" ht="15">
      <c r="B11" s="25" t="s">
        <v>26</v>
      </c>
      <c r="C11" s="30" t="s">
        <v>43</v>
      </c>
      <c r="D11" s="27"/>
    </row>
    <row r="12" spans="2:4" ht="15">
      <c r="B12" s="25" t="s">
        <v>27</v>
      </c>
      <c r="C12" s="30" t="s">
        <v>44</v>
      </c>
      <c r="D12" s="27"/>
    </row>
    <row r="13" spans="2:4" ht="15">
      <c r="B13" s="31" t="s">
        <v>28</v>
      </c>
      <c r="C13" s="32">
        <v>39785</v>
      </c>
      <c r="D13" s="33"/>
    </row>
    <row r="14" spans="2:4" ht="15">
      <c r="B14" s="34" t="s">
        <v>29</v>
      </c>
      <c r="C14" s="35" t="s">
        <v>30</v>
      </c>
      <c r="D14" s="36"/>
    </row>
    <row r="15" spans="2:4" ht="15">
      <c r="B15" s="25" t="s">
        <v>31</v>
      </c>
      <c r="C15" s="30" t="s">
        <v>44</v>
      </c>
      <c r="D15" s="27"/>
    </row>
    <row r="16" spans="2:4" ht="15">
      <c r="B16" s="25" t="s">
        <v>32</v>
      </c>
      <c r="C16" s="37" t="s">
        <v>33</v>
      </c>
      <c r="D16" s="27"/>
    </row>
    <row r="17" spans="2:4" ht="15">
      <c r="B17" s="38" t="s">
        <v>34</v>
      </c>
      <c r="C17" s="58">
        <v>43157</v>
      </c>
      <c r="D17" s="39"/>
    </row>
    <row r="18" spans="2:4" ht="15">
      <c r="B18" s="40" t="s">
        <v>35</v>
      </c>
      <c r="C18" s="41" t="s">
        <v>19</v>
      </c>
      <c r="D18" s="42"/>
    </row>
    <row r="19" spans="2:4" ht="15">
      <c r="B19" s="43" t="s">
        <v>45</v>
      </c>
      <c r="C19" s="30">
        <v>2008</v>
      </c>
      <c r="D19" s="44"/>
    </row>
    <row r="20" spans="2:4" ht="15">
      <c r="B20" s="45" t="s">
        <v>48</v>
      </c>
      <c r="C20" s="30">
        <v>2010</v>
      </c>
      <c r="D20" s="27"/>
    </row>
    <row r="21" spans="2:4" ht="15">
      <c r="B21" s="45" t="s">
        <v>49</v>
      </c>
      <c r="C21" s="30">
        <v>2012</v>
      </c>
      <c r="D21" s="27"/>
    </row>
    <row r="22" spans="2:4" ht="15">
      <c r="B22" s="45" t="s">
        <v>50</v>
      </c>
      <c r="C22" s="30">
        <v>2014</v>
      </c>
      <c r="D22" s="27"/>
    </row>
    <row r="23" spans="2:4" ht="15.75" thickBot="1">
      <c r="B23" s="55" t="s">
        <v>51</v>
      </c>
      <c r="C23" s="56">
        <v>2016</v>
      </c>
      <c r="D23" s="57"/>
    </row>
    <row r="24" spans="2:4" ht="15.75" thickBot="1">
      <c r="B24" s="72" t="s">
        <v>36</v>
      </c>
      <c r="C24" s="73"/>
      <c r="D24" s="74"/>
    </row>
    <row r="25" spans="2:4" ht="15">
      <c r="B25" s="25" t="s">
        <v>36</v>
      </c>
      <c r="C25" s="62" t="s">
        <v>59</v>
      </c>
      <c r="D25" s="63"/>
    </row>
    <row r="26" spans="2:4" ht="15.75" thickBot="1">
      <c r="B26" s="25" t="s">
        <v>37</v>
      </c>
      <c r="C26" s="75" t="s">
        <v>60</v>
      </c>
      <c r="D26" s="76"/>
    </row>
    <row r="27" spans="2:4" ht="15.75" thickBot="1">
      <c r="B27" s="72" t="s">
        <v>38</v>
      </c>
      <c r="C27" s="73"/>
      <c r="D27" s="74"/>
    </row>
    <row r="28" spans="2:4" ht="15">
      <c r="B28" s="46" t="s">
        <v>39</v>
      </c>
      <c r="C28" s="47" t="s">
        <v>40</v>
      </c>
      <c r="D28" s="48" t="s">
        <v>41</v>
      </c>
    </row>
    <row r="29" spans="2:4" ht="30">
      <c r="B29" s="49" t="s">
        <v>46</v>
      </c>
      <c r="C29" s="30" t="s">
        <v>53</v>
      </c>
      <c r="D29" s="64" t="s">
        <v>61</v>
      </c>
    </row>
    <row r="30" spans="2:4" ht="15">
      <c r="B30" s="49"/>
      <c r="C30" s="30"/>
      <c r="D30" s="50"/>
    </row>
    <row r="31" spans="2:4" ht="15.75" thickBot="1">
      <c r="B31" s="51"/>
      <c r="C31" s="52"/>
      <c r="D31" s="53"/>
    </row>
  </sheetData>
  <sheetProtection/>
  <mergeCells count="5">
    <mergeCell ref="B2:D2"/>
    <mergeCell ref="B10:D10"/>
    <mergeCell ref="B24:D24"/>
    <mergeCell ref="B27:D27"/>
    <mergeCell ref="C26:D26"/>
  </mergeCells>
  <dataValidations count="1">
    <dataValidation type="list" allowBlank="1" showInputMessage="1" showErrorMessage="1" sqref="D16">
      <formula1>#N/A</formula1>
    </dataValidation>
  </dataValidations>
  <hyperlinks>
    <hyperlink ref="C26" r:id="rId1" display="http://makstat.stat.gov.m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="90" zoomScaleNormal="90" zoomScalePageLayoutView="0" workbookViewId="0" topLeftCell="A1">
      <selection activeCell="S24" sqref="S24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10.00390625" style="0" bestFit="1" customWidth="1"/>
    <col min="4" max="4" width="7.8515625" style="0" customWidth="1"/>
    <col min="5" max="5" width="8.00390625" style="0" customWidth="1"/>
    <col min="6" max="6" width="7.28125" style="0" bestFit="1" customWidth="1"/>
    <col min="7" max="19" width="7.421875" style="0" bestFit="1" customWidth="1"/>
    <col min="20" max="22" width="9.28125" style="0" bestFit="1" customWidth="1"/>
    <col min="23" max="26" width="9.28125" style="0" customWidth="1"/>
    <col min="27" max="27" width="14.421875" style="0" bestFit="1" customWidth="1"/>
  </cols>
  <sheetData>
    <row r="1" spans="1:19" ht="18.75">
      <c r="A1" s="1"/>
      <c r="B1" s="77" t="s">
        <v>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6" ht="16.5" thickBot="1">
      <c r="A3" s="3"/>
      <c r="B3" s="4"/>
      <c r="C3" s="5" t="s">
        <v>0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5">
        <v>2012</v>
      </c>
      <c r="S3" s="5">
        <v>2013</v>
      </c>
      <c r="T3" s="5">
        <v>2014</v>
      </c>
      <c r="U3" s="5">
        <v>2015</v>
      </c>
      <c r="V3" s="5">
        <v>2016</v>
      </c>
      <c r="W3" s="4">
        <v>2017</v>
      </c>
      <c r="X3" s="69">
        <v>2018</v>
      </c>
      <c r="Y3" s="4">
        <v>2019</v>
      </c>
      <c r="Z3" s="4">
        <v>2020</v>
      </c>
    </row>
    <row r="4" spans="1:27" ht="32.25" thickBot="1">
      <c r="A4" s="6">
        <v>1</v>
      </c>
      <c r="B4" s="7" t="s">
        <v>55</v>
      </c>
      <c r="C4" s="8" t="s">
        <v>12</v>
      </c>
      <c r="D4" s="8">
        <v>2189</v>
      </c>
      <c r="E4" s="8">
        <v>1174</v>
      </c>
      <c r="F4" s="8">
        <v>776</v>
      </c>
      <c r="G4" s="8">
        <v>3131</v>
      </c>
      <c r="H4" s="8">
        <v>3679</v>
      </c>
      <c r="I4" s="8">
        <v>5450</v>
      </c>
      <c r="J4" s="8">
        <v>5341</v>
      </c>
      <c r="K4" s="8">
        <v>5576</v>
      </c>
      <c r="L4" s="8">
        <v>8299</v>
      </c>
      <c r="M4" s="8">
        <v>5938</v>
      </c>
      <c r="N4" s="8">
        <v>3978</v>
      </c>
      <c r="O4" s="8">
        <v>4035</v>
      </c>
      <c r="P4" s="8">
        <v>4235</v>
      </c>
      <c r="Q4" s="8">
        <v>5381</v>
      </c>
      <c r="R4" s="8">
        <v>5802</v>
      </c>
      <c r="S4" s="8">
        <v>5145</v>
      </c>
      <c r="T4" s="8">
        <v>7399</v>
      </c>
      <c r="U4" s="8">
        <v>6759</v>
      </c>
      <c r="V4" s="8">
        <v>6946</v>
      </c>
      <c r="W4" s="4">
        <v>7425</v>
      </c>
      <c r="X4" s="69">
        <v>10637</v>
      </c>
      <c r="Y4" s="4">
        <v>10266</v>
      </c>
      <c r="Z4" s="4">
        <v>10644</v>
      </c>
      <c r="AA4">
        <f>Z4/D4</f>
        <v>4.862494289629968</v>
      </c>
    </row>
    <row r="5" spans="1:27" ht="32.25" thickBot="1">
      <c r="A5" s="6">
        <v>2</v>
      </c>
      <c r="B5" s="7" t="s">
        <v>56</v>
      </c>
      <c r="C5" s="8" t="s">
        <v>12</v>
      </c>
      <c r="D5" s="8">
        <v>769</v>
      </c>
      <c r="E5" s="8">
        <v>169</v>
      </c>
      <c r="F5" s="8">
        <v>527</v>
      </c>
      <c r="G5" s="8">
        <v>462</v>
      </c>
      <c r="H5" s="8">
        <v>334</v>
      </c>
      <c r="I5" s="8">
        <v>373</v>
      </c>
      <c r="J5" s="8">
        <v>426</v>
      </c>
      <c r="K5" s="8">
        <v>530</v>
      </c>
      <c r="L5" s="8">
        <v>614</v>
      </c>
      <c r="M5" s="8">
        <v>779</v>
      </c>
      <c r="N5" s="8">
        <v>743</v>
      </c>
      <c r="O5" s="8">
        <v>497</v>
      </c>
      <c r="P5" s="8">
        <v>525</v>
      </c>
      <c r="Q5" s="8">
        <v>479</v>
      </c>
      <c r="R5" s="8">
        <v>423</v>
      </c>
      <c r="S5" s="8">
        <v>421</v>
      </c>
      <c r="T5" s="8">
        <v>411</v>
      </c>
      <c r="U5" s="8">
        <v>278</v>
      </c>
      <c r="V5" s="8">
        <v>222</v>
      </c>
      <c r="W5" s="4">
        <v>277</v>
      </c>
      <c r="X5" s="69">
        <v>305</v>
      </c>
      <c r="Y5" s="4">
        <v>349</v>
      </c>
      <c r="Z5" s="4">
        <v>341</v>
      </c>
      <c r="AA5">
        <f>(X5-D5)*100/D5</f>
        <v>-60.33810143042913</v>
      </c>
    </row>
    <row r="6" spans="1:27" ht="32.25" thickBot="1">
      <c r="A6" s="6">
        <v>3</v>
      </c>
      <c r="B6" s="10" t="s">
        <v>57</v>
      </c>
      <c r="C6" s="8" t="s">
        <v>12</v>
      </c>
      <c r="D6" s="11">
        <f>SUM(D4,D5,)</f>
        <v>2958</v>
      </c>
      <c r="E6" s="11">
        <f>SUM(E4,E5,)</f>
        <v>1343</v>
      </c>
      <c r="F6" s="11">
        <f aca="true" t="shared" si="0" ref="F6:S6">SUM(F4,F5,)</f>
        <v>1303</v>
      </c>
      <c r="G6" s="11">
        <f t="shared" si="0"/>
        <v>3593</v>
      </c>
      <c r="H6" s="11">
        <f t="shared" si="0"/>
        <v>4013</v>
      </c>
      <c r="I6" s="11">
        <f t="shared" si="0"/>
        <v>5823</v>
      </c>
      <c r="J6" s="11">
        <f t="shared" si="0"/>
        <v>5767</v>
      </c>
      <c r="K6" s="11">
        <f t="shared" si="0"/>
        <v>6106</v>
      </c>
      <c r="L6" s="11">
        <f t="shared" si="0"/>
        <v>8913</v>
      </c>
      <c r="M6" s="11">
        <f t="shared" si="0"/>
        <v>6717</v>
      </c>
      <c r="N6" s="11">
        <f t="shared" si="0"/>
        <v>4721</v>
      </c>
      <c r="O6" s="11">
        <f t="shared" si="0"/>
        <v>4532</v>
      </c>
      <c r="P6" s="11">
        <f t="shared" si="0"/>
        <v>4760</v>
      </c>
      <c r="Q6" s="11">
        <f t="shared" si="0"/>
        <v>5860</v>
      </c>
      <c r="R6" s="11">
        <f t="shared" si="0"/>
        <v>6225</v>
      </c>
      <c r="S6" s="11">
        <f t="shared" si="0"/>
        <v>5566</v>
      </c>
      <c r="T6" s="11">
        <f>SUM(T4,T5,)</f>
        <v>7810</v>
      </c>
      <c r="U6" s="11">
        <f>SUM(U4,U5,)</f>
        <v>7037</v>
      </c>
      <c r="V6" s="11">
        <f>SUM(V4,V5,)</f>
        <v>7168</v>
      </c>
      <c r="W6" s="11">
        <f>SUM(W4,W5,)</f>
        <v>7702</v>
      </c>
      <c r="X6" s="70">
        <f>SUM(X4,X5,)</f>
        <v>10942</v>
      </c>
      <c r="Y6" s="71">
        <v>10615</v>
      </c>
      <c r="Z6" s="71">
        <v>10985</v>
      </c>
      <c r="AA6" s="68">
        <f>Z6/D6</f>
        <v>3.713657876943881</v>
      </c>
    </row>
    <row r="7" spans="1:27" ht="16.5" thickBot="1">
      <c r="A7" s="12"/>
      <c r="B7" s="78" t="s">
        <v>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  <c r="W7" s="66"/>
      <c r="X7" s="66"/>
      <c r="Y7" s="66"/>
      <c r="Z7" s="66"/>
      <c r="AA7">
        <f>(Z5-D5)*100/D5</f>
        <v>-55.65669700910273</v>
      </c>
    </row>
    <row r="8" spans="1:26" ht="32.25" thickBot="1">
      <c r="A8" s="6">
        <v>4</v>
      </c>
      <c r="B8" s="7" t="s">
        <v>55</v>
      </c>
      <c r="C8" s="8" t="s">
        <v>1</v>
      </c>
      <c r="D8" s="9">
        <f>IF(D$6=0,"n/a",(D4/D$6))</f>
        <v>0.7400270453008789</v>
      </c>
      <c r="E8" s="9">
        <f aca="true" t="shared" si="1" ref="E8:S8">IF(E6=0,"n/a",(E4/E$6))</f>
        <v>0.874162323157111</v>
      </c>
      <c r="F8" s="9">
        <f t="shared" si="1"/>
        <v>0.5955487336914812</v>
      </c>
      <c r="G8" s="9">
        <f t="shared" si="1"/>
        <v>0.8714166434734205</v>
      </c>
      <c r="H8" s="9">
        <f t="shared" si="1"/>
        <v>0.9167704958883628</v>
      </c>
      <c r="I8" s="9">
        <f t="shared" si="1"/>
        <v>0.9359436716469174</v>
      </c>
      <c r="J8" s="9">
        <f t="shared" si="1"/>
        <v>0.9261314374891625</v>
      </c>
      <c r="K8" s="9">
        <f t="shared" si="1"/>
        <v>0.9132001310186701</v>
      </c>
      <c r="L8" s="9">
        <f t="shared" si="1"/>
        <v>0.9311118590822395</v>
      </c>
      <c r="M8" s="9">
        <f t="shared" si="1"/>
        <v>0.8840256066696441</v>
      </c>
      <c r="N8" s="9">
        <f t="shared" si="1"/>
        <v>0.8426180893878416</v>
      </c>
      <c r="O8" s="9">
        <f t="shared" si="1"/>
        <v>0.8903353927625772</v>
      </c>
      <c r="P8" s="9">
        <f t="shared" si="1"/>
        <v>0.8897058823529411</v>
      </c>
      <c r="Q8" s="9">
        <f t="shared" si="1"/>
        <v>0.918259385665529</v>
      </c>
      <c r="R8" s="9">
        <f t="shared" si="1"/>
        <v>0.9320481927710843</v>
      </c>
      <c r="S8" s="9">
        <f t="shared" si="1"/>
        <v>0.9243621990657563</v>
      </c>
      <c r="T8" s="9">
        <f aca="true" t="shared" si="2" ref="T8:Z8">IF(T6=0,"n/a",(T4/T$6))</f>
        <v>0.9473751600512164</v>
      </c>
      <c r="U8" s="9">
        <f t="shared" si="2"/>
        <v>0.9604945289185732</v>
      </c>
      <c r="V8" s="9">
        <f t="shared" si="2"/>
        <v>0.9690290178571429</v>
      </c>
      <c r="W8" s="67">
        <f t="shared" si="2"/>
        <v>0.9640353155024669</v>
      </c>
      <c r="X8" s="67">
        <f t="shared" si="2"/>
        <v>0.9721257539755073</v>
      </c>
      <c r="Y8" s="67">
        <f t="shared" si="2"/>
        <v>0.9671219971738106</v>
      </c>
      <c r="Z8" s="67">
        <f>IF(Z6=0,"n/a",(Z4/Z$6))</f>
        <v>0.9689576695493856</v>
      </c>
    </row>
    <row r="9" spans="1:26" ht="32.25" thickBot="1">
      <c r="A9" s="6">
        <v>5</v>
      </c>
      <c r="B9" s="7" t="s">
        <v>56</v>
      </c>
      <c r="C9" s="8" t="s">
        <v>1</v>
      </c>
      <c r="D9" s="9">
        <f>IF(D$6=0,"n/a",(D5/D$6))</f>
        <v>0.259972954699121</v>
      </c>
      <c r="E9" s="9">
        <f aca="true" t="shared" si="3" ref="E9:S9">IF(E$6=0,"n/a",(E5/E$6))</f>
        <v>0.12583767684288905</v>
      </c>
      <c r="F9" s="9">
        <f t="shared" si="3"/>
        <v>0.4044512663085188</v>
      </c>
      <c r="G9" s="9">
        <f t="shared" si="3"/>
        <v>0.12858335652657946</v>
      </c>
      <c r="H9" s="9">
        <f t="shared" si="3"/>
        <v>0.08322950411163718</v>
      </c>
      <c r="I9" s="9">
        <f t="shared" si="3"/>
        <v>0.0640563283530826</v>
      </c>
      <c r="J9" s="9">
        <f t="shared" si="3"/>
        <v>0.07386856251083752</v>
      </c>
      <c r="K9" s="9">
        <f t="shared" si="3"/>
        <v>0.08679986898132984</v>
      </c>
      <c r="L9" s="9">
        <f t="shared" si="3"/>
        <v>0.06888814091776058</v>
      </c>
      <c r="M9" s="9">
        <f t="shared" si="3"/>
        <v>0.11597439333035581</v>
      </c>
      <c r="N9" s="9">
        <f t="shared" si="3"/>
        <v>0.15738191061215845</v>
      </c>
      <c r="O9" s="9">
        <f t="shared" si="3"/>
        <v>0.10966460723742277</v>
      </c>
      <c r="P9" s="9">
        <f t="shared" si="3"/>
        <v>0.11029411764705882</v>
      </c>
      <c r="Q9" s="9">
        <f t="shared" si="3"/>
        <v>0.081740614334471</v>
      </c>
      <c r="R9" s="9">
        <f t="shared" si="3"/>
        <v>0.06795180722891567</v>
      </c>
      <c r="S9" s="9">
        <f t="shared" si="3"/>
        <v>0.07563780093424362</v>
      </c>
      <c r="T9" s="9">
        <f aca="true" t="shared" si="4" ref="T9:Z9">IF(T$6=0,"n/a",(T5/T$6))</f>
        <v>0.052624839948783614</v>
      </c>
      <c r="U9" s="9">
        <f t="shared" si="4"/>
        <v>0.03950547108142675</v>
      </c>
      <c r="V9" s="9">
        <f t="shared" si="4"/>
        <v>0.030970982142857144</v>
      </c>
      <c r="W9" s="67">
        <f t="shared" si="4"/>
        <v>0.03596468449753311</v>
      </c>
      <c r="X9" s="67">
        <f t="shared" si="4"/>
        <v>0.02787424602449278</v>
      </c>
      <c r="Y9" s="67">
        <f t="shared" si="4"/>
        <v>0.032878002826189356</v>
      </c>
      <c r="Z9" s="67">
        <f t="shared" si="4"/>
        <v>0.031042330450614473</v>
      </c>
    </row>
    <row r="10" spans="1:26" ht="16.5" customHeight="1" thickBot="1">
      <c r="A10" s="13"/>
      <c r="B10" s="81" t="s">
        <v>10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65"/>
      <c r="X10" s="65"/>
      <c r="Y10" s="65"/>
      <c r="Z10" s="65"/>
    </row>
    <row r="11" spans="1:26" ht="32.25" thickBot="1">
      <c r="A11" s="6">
        <v>6</v>
      </c>
      <c r="B11" s="14" t="s">
        <v>7</v>
      </c>
      <c r="C11" s="4" t="s">
        <v>4</v>
      </c>
      <c r="D11" s="6"/>
      <c r="E11" s="6"/>
      <c r="F11" s="60">
        <v>4095</v>
      </c>
      <c r="G11" s="60">
        <v>4143</v>
      </c>
      <c r="H11" s="60">
        <v>4241</v>
      </c>
      <c r="I11" s="60">
        <v>4386</v>
      </c>
      <c r="J11" s="60">
        <v>4578</v>
      </c>
      <c r="K11" s="60">
        <v>5032</v>
      </c>
      <c r="L11" s="60">
        <v>5472</v>
      </c>
      <c r="M11" s="60">
        <v>6095</v>
      </c>
      <c r="N11" s="60">
        <v>6772</v>
      </c>
      <c r="O11" s="60">
        <v>6767</v>
      </c>
      <c r="P11" s="60">
        <v>7109</v>
      </c>
      <c r="Q11" s="60">
        <v>7544</v>
      </c>
      <c r="R11" s="60">
        <v>7585</v>
      </c>
      <c r="S11" s="60">
        <v>8150</v>
      </c>
      <c r="T11" s="60">
        <v>8562</v>
      </c>
      <c r="U11" s="60">
        <v>9072.478979925985</v>
      </c>
      <c r="V11" s="60">
        <v>9722.88039613605</v>
      </c>
      <c r="W11" s="60">
        <v>10038</v>
      </c>
      <c r="X11" s="60">
        <v>10698</v>
      </c>
      <c r="Y11" s="60">
        <v>11209</v>
      </c>
      <c r="Z11" s="60">
        <v>10766.4104578248</v>
      </c>
    </row>
    <row r="12" spans="1:26" ht="16.5" thickBot="1">
      <c r="A12" s="6">
        <v>7</v>
      </c>
      <c r="B12" s="14" t="s">
        <v>8</v>
      </c>
      <c r="C12" s="4"/>
      <c r="D12" s="6"/>
      <c r="E12" s="6"/>
      <c r="F12" s="6">
        <v>1</v>
      </c>
      <c r="G12" s="22">
        <f>G11/$F$11</f>
        <v>1.0117216117216117</v>
      </c>
      <c r="H12" s="22">
        <f>H11/$F$11</f>
        <v>1.0356532356532357</v>
      </c>
      <c r="I12" s="22">
        <f aca="true" t="shared" si="5" ref="I12:S12">I11/$F$11</f>
        <v>1.071062271062271</v>
      </c>
      <c r="J12" s="22">
        <f t="shared" si="5"/>
        <v>1.117948717948718</v>
      </c>
      <c r="K12" s="22">
        <f t="shared" si="5"/>
        <v>1.228815628815629</v>
      </c>
      <c r="L12" s="22">
        <f t="shared" si="5"/>
        <v>1.3362637362637362</v>
      </c>
      <c r="M12" s="22">
        <f t="shared" si="5"/>
        <v>1.4884004884004884</v>
      </c>
      <c r="N12" s="22">
        <f t="shared" si="5"/>
        <v>1.6537240537240536</v>
      </c>
      <c r="O12" s="22">
        <f t="shared" si="5"/>
        <v>1.6525030525030524</v>
      </c>
      <c r="P12" s="22">
        <f t="shared" si="5"/>
        <v>1.736019536019536</v>
      </c>
      <c r="Q12" s="22">
        <f t="shared" si="5"/>
        <v>1.8422466422466421</v>
      </c>
      <c r="R12" s="22">
        <f t="shared" si="5"/>
        <v>1.8522588522588523</v>
      </c>
      <c r="S12" s="22">
        <f t="shared" si="5"/>
        <v>1.9902319902319903</v>
      </c>
      <c r="T12" s="22">
        <f aca="true" t="shared" si="6" ref="T12:Z12">T11/$F$11</f>
        <v>2.090842490842491</v>
      </c>
      <c r="U12" s="22">
        <f t="shared" si="6"/>
        <v>2.215501582399508</v>
      </c>
      <c r="V12" s="22">
        <f t="shared" si="6"/>
        <v>2.3743297670661905</v>
      </c>
      <c r="W12" s="22">
        <f t="shared" si="6"/>
        <v>2.4512820512820515</v>
      </c>
      <c r="X12" s="22">
        <f t="shared" si="6"/>
        <v>2.6124542124542125</v>
      </c>
      <c r="Y12" s="22">
        <f t="shared" si="6"/>
        <v>2.7372405372405373</v>
      </c>
      <c r="Z12" s="22">
        <f t="shared" si="6"/>
        <v>2.6291600629608793</v>
      </c>
    </row>
    <row r="13" spans="1:26" ht="48" thickBot="1">
      <c r="A13" s="6">
        <v>8</v>
      </c>
      <c r="B13" s="7" t="s">
        <v>11</v>
      </c>
      <c r="C13" s="4"/>
      <c r="D13" s="6"/>
      <c r="E13" s="6"/>
      <c r="F13" s="6">
        <v>1</v>
      </c>
      <c r="G13" s="22">
        <f aca="true" t="shared" si="7" ref="G13:S13">G6/$F$6</f>
        <v>2.7574827321565616</v>
      </c>
      <c r="H13" s="22">
        <f t="shared" si="7"/>
        <v>3.0798158096699924</v>
      </c>
      <c r="I13" s="22">
        <f t="shared" si="7"/>
        <v>4.468917881811205</v>
      </c>
      <c r="J13" s="22">
        <f t="shared" si="7"/>
        <v>4.425940138142748</v>
      </c>
      <c r="K13" s="22">
        <f t="shared" si="7"/>
        <v>4.686108979278588</v>
      </c>
      <c r="L13" s="22">
        <f t="shared" si="7"/>
        <v>6.840368380660015</v>
      </c>
      <c r="M13" s="22">
        <f>M6/$F$6</f>
        <v>5.155026861089793</v>
      </c>
      <c r="N13" s="22">
        <f>N6/$F$6</f>
        <v>3.6231772831926325</v>
      </c>
      <c r="O13" s="22">
        <f t="shared" si="7"/>
        <v>3.478127398311589</v>
      </c>
      <c r="P13" s="22">
        <f t="shared" si="7"/>
        <v>3.6531082118188793</v>
      </c>
      <c r="Q13" s="22">
        <f t="shared" si="7"/>
        <v>4.497313891020721</v>
      </c>
      <c r="R13" s="22">
        <f t="shared" si="7"/>
        <v>4.7774366845740595</v>
      </c>
      <c r="S13" s="22">
        <f t="shared" si="7"/>
        <v>4.27168073676132</v>
      </c>
      <c r="T13" s="22">
        <f aca="true" t="shared" si="8" ref="T13:Z13">T6/$F$6</f>
        <v>5.993860322333077</v>
      </c>
      <c r="U13" s="22">
        <f t="shared" si="8"/>
        <v>5.4006139677666924</v>
      </c>
      <c r="V13" s="22">
        <f t="shared" si="8"/>
        <v>5.501151189562548</v>
      </c>
      <c r="W13" s="22">
        <f t="shared" si="8"/>
        <v>5.910974673829624</v>
      </c>
      <c r="X13" s="22">
        <f t="shared" si="8"/>
        <v>8.39754412893323</v>
      </c>
      <c r="Y13" s="22">
        <f t="shared" si="8"/>
        <v>8.146584804297774</v>
      </c>
      <c r="Z13" s="22">
        <f t="shared" si="8"/>
        <v>8.43054489639294</v>
      </c>
    </row>
    <row r="14" spans="1:26" ht="16.5" thickBot="1">
      <c r="A14" s="6">
        <v>9</v>
      </c>
      <c r="B14" s="7" t="s">
        <v>13</v>
      </c>
      <c r="C14" s="6"/>
      <c r="D14" s="6"/>
      <c r="E14" s="6"/>
      <c r="F14" s="15">
        <f>F13/F12</f>
        <v>1</v>
      </c>
      <c r="G14" s="15">
        <f>G13/G12</f>
        <v>2.7255350683517063</v>
      </c>
      <c r="H14" s="15">
        <f aca="true" t="shared" si="9" ref="H14:S14">H13/H12</f>
        <v>2.973790554255746</v>
      </c>
      <c r="I14" s="15">
        <f t="shared" si="9"/>
        <v>4.172416490199928</v>
      </c>
      <c r="J14" s="15">
        <f t="shared" si="9"/>
        <v>3.95898315109099</v>
      </c>
      <c r="K14" s="15">
        <f t="shared" si="9"/>
        <v>3.8135167468493276</v>
      </c>
      <c r="L14" s="15">
        <f t="shared" si="9"/>
        <v>5.119025679605769</v>
      </c>
      <c r="M14" s="15">
        <f t="shared" si="9"/>
        <v>3.4634675957609025</v>
      </c>
      <c r="N14" s="15">
        <f t="shared" si="9"/>
        <v>2.1909201084869805</v>
      </c>
      <c r="O14" s="15">
        <f t="shared" si="9"/>
        <v>2.104763070206289</v>
      </c>
      <c r="P14" s="15">
        <f t="shared" si="9"/>
        <v>2.10430132612158</v>
      </c>
      <c r="Q14" s="15">
        <f t="shared" si="9"/>
        <v>2.4412116097202885</v>
      </c>
      <c r="R14" s="15">
        <f t="shared" si="9"/>
        <v>2.5792489417707016</v>
      </c>
      <c r="S14" s="15">
        <f t="shared" si="9"/>
        <v>2.146323020495412</v>
      </c>
      <c r="T14" s="15">
        <f aca="true" t="shared" si="10" ref="T14:Z14">T13/T12</f>
        <v>2.8667201611719166</v>
      </c>
      <c r="U14" s="15">
        <f t="shared" si="10"/>
        <v>2.4376484362144013</v>
      </c>
      <c r="V14" s="15">
        <f t="shared" si="10"/>
        <v>2.316928029908825</v>
      </c>
      <c r="W14" s="15">
        <f t="shared" si="10"/>
        <v>2.4113808815832143</v>
      </c>
      <c r="X14" s="15">
        <f t="shared" si="10"/>
        <v>3.214427295567543</v>
      </c>
      <c r="Y14" s="15">
        <f t="shared" si="10"/>
        <v>2.9762034769916483</v>
      </c>
      <c r="Z14" s="15">
        <f t="shared" si="10"/>
        <v>3.206554448761373</v>
      </c>
    </row>
    <row r="15" spans="1:19" ht="15.75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19" ht="15.75">
      <c r="A16" s="13"/>
      <c r="B16" s="1" t="s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5.75">
      <c r="A17" s="13"/>
      <c r="B17" s="18" t="s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19" ht="15.75">
      <c r="A18" s="13"/>
      <c r="B18" s="18" t="s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19" ht="15.75">
      <c r="A19" s="1"/>
      <c r="B19" s="18" t="s">
        <v>58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"/>
      <c r="C20" s="1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45.75">
      <c r="A21" s="1"/>
      <c r="B21" s="23" t="s">
        <v>14</v>
      </c>
      <c r="C21" s="19"/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6" ht="15">
      <c r="A22" s="1"/>
      <c r="C22" s="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">
      <c r="A23" s="1"/>
      <c r="B23" s="59"/>
      <c r="C23" s="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19" ht="15">
      <c r="A24" s="1"/>
      <c r="B24" s="59"/>
      <c r="C24" s="2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C25" s="2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3">
    <mergeCell ref="B1:S1"/>
    <mergeCell ref="B7:V7"/>
    <mergeCell ref="B10:V10"/>
  </mergeCells>
  <printOptions/>
  <pageMargins left="0.7" right="0.7" top="0.75" bottom="0.75" header="0.3" footer="0.3"/>
  <pageSetup fitToHeight="1" fitToWidth="1" horizontalDpi="600" verticalDpi="600" orientation="landscape" paperSize="9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Nikolovska</dc:creator>
  <cp:keywords/>
  <dc:description/>
  <cp:lastModifiedBy>Martina Toceva</cp:lastModifiedBy>
  <cp:lastPrinted>2016-02-19T09:53:12Z</cp:lastPrinted>
  <dcterms:created xsi:type="dcterms:W3CDTF">2015-02-03T10:12:52Z</dcterms:created>
  <dcterms:modified xsi:type="dcterms:W3CDTF">2022-10-05T13:28:31Z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